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b-file\AdminHome$\karen.brewer\My Documents\Forms\"/>
    </mc:Choice>
  </mc:AlternateContent>
  <xr:revisionPtr revIDLastSave="0" documentId="13_ncr:1_{CD398366-AB70-4529-A3FB-8D2887D8FE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(internal travel)" sheetId="1" r:id="rId1"/>
    <sheet name="2(internal travel cont)" sheetId="4" r:id="rId2"/>
    <sheet name="3(external travel)" sheetId="5" r:id="rId3"/>
    <sheet name="Mileage" sheetId="2" r:id="rId4"/>
  </sheets>
  <definedNames>
    <definedName name="_xlnm.Print_Area" localSheetId="0">'1(internal travel)'!$A$1:$J$52</definedName>
    <definedName name="_xlnm.Print_Area" localSheetId="1">'2(internal travel cont)'!$A$1:$J$52</definedName>
    <definedName name="_xlnm.Print_Area" localSheetId="2">'3(external travel)'!$A$1:$J$52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J10" i="4" l="1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9" i="4"/>
  <c r="J30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5"/>
  <c r="F39" i="5" s="1"/>
  <c r="J39" i="5" s="1"/>
  <c r="J36" i="4"/>
  <c r="F39" i="4"/>
  <c r="J39" i="4" s="1"/>
  <c r="F39" i="1"/>
  <c r="J39" i="1" s="1"/>
  <c r="J36" i="1" l="1"/>
  <c r="F38" i="1" s="1"/>
  <c r="J38" i="1" l="1"/>
  <c r="J41" i="1" s="1"/>
  <c r="F38" i="4"/>
  <c r="J38" i="4" s="1"/>
  <c r="J41" i="4" s="1"/>
  <c r="F38" i="5"/>
  <c r="J38" i="5" s="1"/>
  <c r="J41" i="5" s="1"/>
</calcChain>
</file>

<file path=xl/sharedStrings.xml><?xml version="1.0" encoding="utf-8"?>
<sst xmlns="http://schemas.openxmlformats.org/spreadsheetml/2006/main" count="412" uniqueCount="326">
  <si>
    <t>Garrett Co. Bd. of Education</t>
  </si>
  <si>
    <t>MILEAGE REIMBURSEMENT REQUEST</t>
  </si>
  <si>
    <t>Oakland, MD  21550</t>
  </si>
  <si>
    <t>Copy on pink paper</t>
  </si>
  <si>
    <t>MONTH</t>
  </si>
  <si>
    <t>YEAR</t>
  </si>
  <si>
    <t xml:space="preserve"> </t>
  </si>
  <si>
    <t>DATE</t>
  </si>
  <si>
    <t>FROM</t>
  </si>
  <si>
    <t>TO</t>
  </si>
  <si>
    <t>PURPOSE</t>
  </si>
  <si>
    <t>MILEAGE</t>
  </si>
  <si>
    <t>Total Miles</t>
  </si>
  <si>
    <t>Total:</t>
  </si>
  <si>
    <t>REQUESTED BY:</t>
  </si>
  <si>
    <t>X</t>
  </si>
  <si>
    <t>=</t>
  </si>
  <si>
    <t xml:space="preserve">ADDRESS:  </t>
  </si>
  <si>
    <t>Gasoline for rental car (Must attach receipt)</t>
  </si>
  <si>
    <t>TOTAL MILEAGE REQUEST</t>
  </si>
  <si>
    <t>FINANCE USE ONLY</t>
  </si>
  <si>
    <t xml:space="preserve">DIST. NO.:  </t>
  </si>
  <si>
    <t>DATE SUBMITTED:</t>
  </si>
  <si>
    <t>FISCAL YEAR:</t>
  </si>
  <si>
    <t>APPROVED:</t>
  </si>
  <si>
    <t xml:space="preserve">     PLEASE MAINTAIN RECORDS OF MILEAGE FOR</t>
  </si>
  <si>
    <t xml:space="preserve">     INCOME TAX PURPOSES.  THE CENTRAL OFFICE</t>
  </si>
  <si>
    <t xml:space="preserve">     WILL NOT PROVIDE THIS INFORMATION.</t>
  </si>
  <si>
    <t>ACAC</t>
  </si>
  <si>
    <t>BRAC</t>
  </si>
  <si>
    <t>COAC</t>
  </si>
  <si>
    <t>CRAC</t>
  </si>
  <si>
    <t>DRAC</t>
  </si>
  <si>
    <t>FVAC</t>
  </si>
  <si>
    <t>GVAC</t>
  </si>
  <si>
    <t>HEECAC</t>
  </si>
  <si>
    <t>NHAC</t>
  </si>
  <si>
    <t>NXAC</t>
  </si>
  <si>
    <t>RFAC</t>
  </si>
  <si>
    <t>SHAC</t>
  </si>
  <si>
    <t>SMAC</t>
  </si>
  <si>
    <t>SXAC</t>
  </si>
  <si>
    <t>YGAC</t>
  </si>
  <si>
    <t>ACBR</t>
  </si>
  <si>
    <t>BRBR</t>
  </si>
  <si>
    <t>COBR</t>
  </si>
  <si>
    <t>CRBR</t>
  </si>
  <si>
    <t>DRBR</t>
  </si>
  <si>
    <t>FVBR</t>
  </si>
  <si>
    <t>GVBR</t>
  </si>
  <si>
    <t>HEECBR</t>
  </si>
  <si>
    <t>NHBR</t>
  </si>
  <si>
    <t>NXBR</t>
  </si>
  <si>
    <t>RFBR</t>
  </si>
  <si>
    <t>SHBR</t>
  </si>
  <si>
    <t>SMBR</t>
  </si>
  <si>
    <t>SXBR</t>
  </si>
  <si>
    <t>YGBR</t>
  </si>
  <si>
    <t>ACCO</t>
  </si>
  <si>
    <t>BRCO</t>
  </si>
  <si>
    <t>COCO</t>
  </si>
  <si>
    <t>CRCO</t>
  </si>
  <si>
    <t>DRCO</t>
  </si>
  <si>
    <t>FVCO</t>
  </si>
  <si>
    <t>GVCO</t>
  </si>
  <si>
    <t>HEECCO</t>
  </si>
  <si>
    <t>NHCO</t>
  </si>
  <si>
    <t>NXCO</t>
  </si>
  <si>
    <t>RFCO</t>
  </si>
  <si>
    <t>SHCO</t>
  </si>
  <si>
    <t>SMCO</t>
  </si>
  <si>
    <t>SXCO</t>
  </si>
  <si>
    <t>YGCO</t>
  </si>
  <si>
    <t>ACCR</t>
  </si>
  <si>
    <t>BRCR</t>
  </si>
  <si>
    <t>COCR</t>
  </si>
  <si>
    <t>CRCR</t>
  </si>
  <si>
    <t>DRCR</t>
  </si>
  <si>
    <t>FVCR</t>
  </si>
  <si>
    <t>GVCR</t>
  </si>
  <si>
    <t>HEECCR</t>
  </si>
  <si>
    <t>NHCR</t>
  </si>
  <si>
    <t>NXCR</t>
  </si>
  <si>
    <t>RFCR</t>
  </si>
  <si>
    <t>SHCR</t>
  </si>
  <si>
    <t>SMCR</t>
  </si>
  <si>
    <t>SXCR</t>
  </si>
  <si>
    <t>YGCR</t>
  </si>
  <si>
    <t>ACDR</t>
  </si>
  <si>
    <t>BRDR</t>
  </si>
  <si>
    <t>CODR</t>
  </si>
  <si>
    <t>CRDR</t>
  </si>
  <si>
    <t>DRDR</t>
  </si>
  <si>
    <t>FVDR</t>
  </si>
  <si>
    <t>GVDR</t>
  </si>
  <si>
    <t>HEECDR</t>
  </si>
  <si>
    <t>NHDR</t>
  </si>
  <si>
    <t>NXDR</t>
  </si>
  <si>
    <t>RFDR</t>
  </si>
  <si>
    <t>SHDR</t>
  </si>
  <si>
    <t>SMDR</t>
  </si>
  <si>
    <t>SXDR</t>
  </si>
  <si>
    <t>YGDR</t>
  </si>
  <si>
    <t>ACFV</t>
  </si>
  <si>
    <t>BRFV</t>
  </si>
  <si>
    <t>COFV</t>
  </si>
  <si>
    <t>CRFV</t>
  </si>
  <si>
    <t>DRFV</t>
  </si>
  <si>
    <t>FVFV</t>
  </si>
  <si>
    <t>GVFV</t>
  </si>
  <si>
    <t>HEECFV</t>
  </si>
  <si>
    <t>NHFV</t>
  </si>
  <si>
    <t>NXFV</t>
  </si>
  <si>
    <t>RFFV</t>
  </si>
  <si>
    <t>SHFV</t>
  </si>
  <si>
    <t>SMFV</t>
  </si>
  <si>
    <t>SXFV</t>
  </si>
  <si>
    <t>YGFV</t>
  </si>
  <si>
    <t>ACGV</t>
  </si>
  <si>
    <t>BRGV</t>
  </si>
  <si>
    <t>COGV</t>
  </si>
  <si>
    <t>CRGV</t>
  </si>
  <si>
    <t>DRGV</t>
  </si>
  <si>
    <t>FVGV</t>
  </si>
  <si>
    <t>GVGV</t>
  </si>
  <si>
    <t>HEECGV</t>
  </si>
  <si>
    <t>NHGV</t>
  </si>
  <si>
    <t>NXGV</t>
  </si>
  <si>
    <t>RFGV</t>
  </si>
  <si>
    <t>SHGV</t>
  </si>
  <si>
    <t>SMGV</t>
  </si>
  <si>
    <t>SXGV</t>
  </si>
  <si>
    <t>YGGV</t>
  </si>
  <si>
    <t>ACHEEC</t>
  </si>
  <si>
    <t>BRHEEC</t>
  </si>
  <si>
    <t>COHEEC</t>
  </si>
  <si>
    <t>CRHEEC</t>
  </si>
  <si>
    <t>DRHEEC</t>
  </si>
  <si>
    <t>FVHEEC</t>
  </si>
  <si>
    <t>GVHEEC</t>
  </si>
  <si>
    <t>HEECHEEC</t>
  </si>
  <si>
    <t>NHHEEC</t>
  </si>
  <si>
    <t>NXHEEC</t>
  </si>
  <si>
    <t>RFHEEC</t>
  </si>
  <si>
    <t>SHHEEC</t>
  </si>
  <si>
    <t>SMHEEC</t>
  </si>
  <si>
    <t>SXHEEC</t>
  </si>
  <si>
    <t>YGHEEC</t>
  </si>
  <si>
    <t>ACNH</t>
  </si>
  <si>
    <t>BRNH</t>
  </si>
  <si>
    <t>CONH</t>
  </si>
  <si>
    <t>CRNH</t>
  </si>
  <si>
    <t>DRNH</t>
  </si>
  <si>
    <t>FVNH</t>
  </si>
  <si>
    <t>GVNH</t>
  </si>
  <si>
    <t>HEECNH</t>
  </si>
  <si>
    <t>NHNH</t>
  </si>
  <si>
    <t>NXNH</t>
  </si>
  <si>
    <t>RFNH</t>
  </si>
  <si>
    <t>SHNH</t>
  </si>
  <si>
    <t>SMNH</t>
  </si>
  <si>
    <t>SXNH</t>
  </si>
  <si>
    <t>YGNH</t>
  </si>
  <si>
    <t>ACNX</t>
  </si>
  <si>
    <t>BRNX</t>
  </si>
  <si>
    <t>CONX</t>
  </si>
  <si>
    <t>CRNX</t>
  </si>
  <si>
    <t>DRNX</t>
  </si>
  <si>
    <t>FVNX</t>
  </si>
  <si>
    <t>GVNX</t>
  </si>
  <si>
    <t>HEECNX</t>
  </si>
  <si>
    <t>NHNX</t>
  </si>
  <si>
    <t>NXNX</t>
  </si>
  <si>
    <t>RFNX</t>
  </si>
  <si>
    <t>SHNX</t>
  </si>
  <si>
    <t>SMNX</t>
  </si>
  <si>
    <t>SXNX</t>
  </si>
  <si>
    <t>YGNX</t>
  </si>
  <si>
    <t>ACRF</t>
  </si>
  <si>
    <t>BRRF</t>
  </si>
  <si>
    <t>CORF</t>
  </si>
  <si>
    <t>CRRF</t>
  </si>
  <si>
    <t>DRRF</t>
  </si>
  <si>
    <t>FVRF</t>
  </si>
  <si>
    <t>GVRF</t>
  </si>
  <si>
    <t>HEECRF</t>
  </si>
  <si>
    <t>NHRF</t>
  </si>
  <si>
    <t>NXRF</t>
  </si>
  <si>
    <t>RFRF</t>
  </si>
  <si>
    <t>SHRF</t>
  </si>
  <si>
    <t>SMRF</t>
  </si>
  <si>
    <t>SXRF</t>
  </si>
  <si>
    <t>YGRF</t>
  </si>
  <si>
    <t>ACSH</t>
  </si>
  <si>
    <t>BRSH</t>
  </si>
  <si>
    <t>COSH</t>
  </si>
  <si>
    <t>CRSH</t>
  </si>
  <si>
    <t>DRSH</t>
  </si>
  <si>
    <t>FVSH</t>
  </si>
  <si>
    <t>GVSH</t>
  </si>
  <si>
    <t>HEECSH</t>
  </si>
  <si>
    <t>NHSH</t>
  </si>
  <si>
    <t>NXSH</t>
  </si>
  <si>
    <t>RFSH</t>
  </si>
  <si>
    <t>SHSH</t>
  </si>
  <si>
    <t>SMSH</t>
  </si>
  <si>
    <t>SXSH</t>
  </si>
  <si>
    <t>YGSH</t>
  </si>
  <si>
    <t>ACSM</t>
  </si>
  <si>
    <t>BRSM</t>
  </si>
  <si>
    <t>COSM</t>
  </si>
  <si>
    <t>CRSM</t>
  </si>
  <si>
    <t>DRSM</t>
  </si>
  <si>
    <t>FVSM</t>
  </si>
  <si>
    <t>GVSM</t>
  </si>
  <si>
    <t>HEECSM</t>
  </si>
  <si>
    <t>NHSM</t>
  </si>
  <si>
    <t>NXSM</t>
  </si>
  <si>
    <t>RFSM</t>
  </si>
  <si>
    <t>SHSM</t>
  </si>
  <si>
    <t>SMSM</t>
  </si>
  <si>
    <t>SXSM</t>
  </si>
  <si>
    <t>YGSM</t>
  </si>
  <si>
    <t>ACSX</t>
  </si>
  <si>
    <t>BRSX</t>
  </si>
  <si>
    <t>COSX</t>
  </si>
  <si>
    <t>CRSX</t>
  </si>
  <si>
    <t>DRSX</t>
  </si>
  <si>
    <t>FVSX</t>
  </si>
  <si>
    <t>GVSX</t>
  </si>
  <si>
    <t>HEECSX</t>
  </si>
  <si>
    <t>NHSX</t>
  </si>
  <si>
    <t>NXSX</t>
  </si>
  <si>
    <t>RFSX</t>
  </si>
  <si>
    <t>SHSX</t>
  </si>
  <si>
    <t>SMSX</t>
  </si>
  <si>
    <t>SXSX</t>
  </si>
  <si>
    <t>YGSX</t>
  </si>
  <si>
    <t>ACYG</t>
  </si>
  <si>
    <t>BRYG</t>
  </si>
  <si>
    <t>COYG</t>
  </si>
  <si>
    <t>CRYG</t>
  </si>
  <si>
    <t>DRYG</t>
  </si>
  <si>
    <t>FVYG</t>
  </si>
  <si>
    <t>GVYG</t>
  </si>
  <si>
    <t>HEECYG</t>
  </si>
  <si>
    <t>NHYG</t>
  </si>
  <si>
    <t>NXYG</t>
  </si>
  <si>
    <t>RFYG</t>
  </si>
  <si>
    <t>SHYG</t>
  </si>
  <si>
    <t>SMYG</t>
  </si>
  <si>
    <t>SXYG</t>
  </si>
  <si>
    <t>YGYG</t>
  </si>
  <si>
    <t>Internal Travel continued</t>
  </si>
  <si>
    <t>External Travel - Manually enter mileage.</t>
  </si>
  <si>
    <t>TOTAL INTERNAL MILES</t>
  </si>
  <si>
    <t>TOTAL EXTERNAL MILES</t>
  </si>
  <si>
    <t>ACGC</t>
  </si>
  <si>
    <t>BRGC</t>
  </si>
  <si>
    <t>COGC</t>
  </si>
  <si>
    <t>DRGC</t>
  </si>
  <si>
    <t>FVGC</t>
  </si>
  <si>
    <t>GVGC</t>
  </si>
  <si>
    <t>HEECGC</t>
  </si>
  <si>
    <t>NHGC</t>
  </si>
  <si>
    <t>NXGC</t>
  </si>
  <si>
    <t>RFGC</t>
  </si>
  <si>
    <t>SHGC</t>
  </si>
  <si>
    <t>SMGC</t>
  </si>
  <si>
    <t>SXGC</t>
  </si>
  <si>
    <t>YGGC</t>
  </si>
  <si>
    <t>GCGC</t>
  </si>
  <si>
    <t>GCAC</t>
  </si>
  <si>
    <t>GCBR</t>
  </si>
  <si>
    <t>GCCO</t>
  </si>
  <si>
    <t>GCDR</t>
  </si>
  <si>
    <t>GCFV</t>
  </si>
  <si>
    <t>GCGV</t>
  </si>
  <si>
    <t>GCHEEC</t>
  </si>
  <si>
    <t>GCNH</t>
  </si>
  <si>
    <t>GCNX</t>
  </si>
  <si>
    <t>GCRF</t>
  </si>
  <si>
    <t>GCSH</t>
  </si>
  <si>
    <t>GCSM</t>
  </si>
  <si>
    <t>GCSX</t>
  </si>
  <si>
    <t>GCYG</t>
  </si>
  <si>
    <t>CRGC</t>
  </si>
  <si>
    <t>GCCR</t>
  </si>
  <si>
    <t>CTTCCTTC</t>
  </si>
  <si>
    <t>CTTCAC</t>
  </si>
  <si>
    <t>CTTCBR</t>
  </si>
  <si>
    <t>CTTCCO</t>
  </si>
  <si>
    <t>CTTCCR</t>
  </si>
  <si>
    <t>CTTCDR</t>
  </si>
  <si>
    <t>CTTCFV</t>
  </si>
  <si>
    <t>CTTCGV</t>
  </si>
  <si>
    <t>CTTCHEEC</t>
  </si>
  <si>
    <t>CTTCNH</t>
  </si>
  <si>
    <t>CTTCNX</t>
  </si>
  <si>
    <t>CTTCRF</t>
  </si>
  <si>
    <t>CTTCSH</t>
  </si>
  <si>
    <t>CTTCSM</t>
  </si>
  <si>
    <t>CTTCSX</t>
  </si>
  <si>
    <t>CTTCYG</t>
  </si>
  <si>
    <t>CTTCGC</t>
  </si>
  <si>
    <t>GCCTTC</t>
  </si>
  <si>
    <t>ACCTTC</t>
  </si>
  <si>
    <t>BRCTTC</t>
  </si>
  <si>
    <t>COCTTC</t>
  </si>
  <si>
    <t>CRCTTC</t>
  </si>
  <si>
    <t>DRCTTC</t>
  </si>
  <si>
    <t>FVCTTC</t>
  </si>
  <si>
    <t>GVCTTC</t>
  </si>
  <si>
    <t>HEECCTTC</t>
  </si>
  <si>
    <t>NHCTTC</t>
  </si>
  <si>
    <t>NXCTTC</t>
  </si>
  <si>
    <t>RFCTTC</t>
  </si>
  <si>
    <t>SHCTTC</t>
  </si>
  <si>
    <t>SMCTTC</t>
  </si>
  <si>
    <t>SXCTTC</t>
  </si>
  <si>
    <t>YGCTTC</t>
  </si>
  <si>
    <t>Internal Travel</t>
  </si>
  <si>
    <t>NOTE: Requests for reimbursement must be submitted within 30 days of incurred travel with approved documentation, with the
exception of year-end (May and June travel expenses) which must be submitted by July 15th.</t>
  </si>
  <si>
    <t>770 Dennett Road</t>
  </si>
  <si>
    <t>2024-25</t>
  </si>
  <si>
    <t>Procedure DKCA (Attachment A) Form Revised 1.1.25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</si>
</sst>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0.000"/>
  </numFmts>
  <fonts count="1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3" fillId="0" borderId="0" xfId="0" applyFont="1" applyBorder="1"/>
    <xf numFmtId="0" fontId="12" fillId="0" borderId="0" xfId="0" applyFont="1" applyBorder="1"/>
    <xf numFmtId="0" fontId="11" fillId="0" borderId="0" xfId="0" applyFont="1" applyBorder="1"/>
    <xf numFmtId="0" fontId="12" fillId="0" borderId="0" xfId="0" applyFont="1" applyBorder="1" applyAlignment="1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vertical="top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14" fontId="4" fillId="0" borderId="10" xfId="0" applyNumberFormat="1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protection locked="0"/>
    </xf>
    <xf numFmtId="0" fontId="4" fillId="0" borderId="14" xfId="0" applyFont="1" applyBorder="1" applyProtection="1">
      <protection locked="0"/>
    </xf>
    <xf numFmtId="14" fontId="4" fillId="0" borderId="15" xfId="0" applyNumberFormat="1" applyFont="1" applyBorder="1" applyAlignment="1" applyProtection="1">
      <alignment horizontal="left"/>
      <protection locked="0"/>
    </xf>
    <xf numFmtId="14" fontId="4" fillId="0" borderId="17" xfId="0" applyNumberFormat="1" applyFont="1" applyBorder="1" applyAlignment="1" applyProtection="1">
      <alignment horizontal="left"/>
      <protection locked="0"/>
    </xf>
    <xf numFmtId="14" fontId="9" fillId="0" borderId="17" xfId="0" applyNumberFormat="1" applyFont="1" applyBorder="1" applyAlignment="1" applyProtection="1">
      <alignment horizontal="left"/>
      <protection locked="0"/>
    </xf>
    <xf numFmtId="14" fontId="9" fillId="0" borderId="11" xfId="0" applyNumberFormat="1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protection locked="0"/>
    </xf>
    <xf numFmtId="0" fontId="9" fillId="0" borderId="18" xfId="0" applyFont="1" applyBorder="1" applyAlignment="1" applyProtection="1">
      <protection locked="0"/>
    </xf>
    <xf numFmtId="0" fontId="4" fillId="0" borderId="17" xfId="0" applyFont="1" applyBorder="1" applyAlignment="1" applyProtection="1">
      <protection locked="0"/>
    </xf>
    <xf numFmtId="164" fontId="4" fillId="0" borderId="15" xfId="0" applyNumberFormat="1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23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Protection="1"/>
    <xf numFmtId="0" fontId="4" fillId="0" borderId="1" xfId="0" applyFont="1" applyBorder="1" applyAlignment="1" applyProtection="1">
      <alignment horizontal="center"/>
    </xf>
    <xf numFmtId="165" fontId="4" fillId="0" borderId="1" xfId="0" applyNumberFormat="1" applyFont="1" applyBorder="1" applyAlignment="1" applyProtection="1">
      <alignment horizontal="right"/>
    </xf>
    <xf numFmtId="2" fontId="4" fillId="0" borderId="1" xfId="0" applyNumberFormat="1" applyFont="1" applyBorder="1" applyProtection="1"/>
    <xf numFmtId="2" fontId="4" fillId="0" borderId="24" xfId="0" applyNumberFormat="1" applyFont="1" applyBorder="1" applyAlignment="1" applyProtection="1"/>
    <xf numFmtId="2" fontId="4" fillId="0" borderId="25" xfId="0" applyNumberFormat="1" applyFont="1" applyBorder="1" applyProtection="1"/>
    <xf numFmtId="0" fontId="4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6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14" fontId="4" fillId="0" borderId="1" xfId="0" applyNumberFormat="1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protection locked="0"/>
    </xf>
    <xf numFmtId="0" fontId="4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protection locked="0"/>
    </xf>
    <xf numFmtId="0" fontId="6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Fill="1" applyBorder="1"/>
    <xf numFmtId="0" fontId="12" fillId="0" borderId="0" xfId="0" applyFont="1" applyFill="1" applyBorder="1"/>
    <xf numFmtId="0" fontId="1" fillId="0" borderId="0" xfId="0" applyFont="1" applyFill="1" applyBorder="1"/>
    <xf numFmtId="0" fontId="13" fillId="0" borderId="0" xfId="0" applyFont="1" applyProtection="1">
      <protection locked="0"/>
    </xf>
    <xf numFmtId="0" fontId="13" fillId="0" borderId="1" xfId="0" applyFont="1" applyBorder="1" applyAlignment="1" applyProtection="1">
      <protection locked="0"/>
    </xf>
    <xf numFmtId="0" fontId="13" fillId="0" borderId="1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Protection="1"/>
    <xf numFmtId="0" fontId="13" fillId="0" borderId="1" xfId="0" applyFont="1" applyBorder="1" applyAlignment="1" applyProtection="1">
      <alignment horizontal="center"/>
    </xf>
    <xf numFmtId="2" fontId="13" fillId="0" borderId="1" xfId="0" applyNumberFormat="1" applyFont="1" applyBorder="1" applyProtection="1"/>
    <xf numFmtId="0" fontId="13" fillId="0" borderId="3" xfId="0" applyFont="1" applyBorder="1" applyAlignment="1" applyProtection="1">
      <protection locked="0"/>
    </xf>
    <xf numFmtId="0" fontId="13" fillId="0" borderId="3" xfId="0" applyFont="1" applyBorder="1" applyProtection="1">
      <protection locked="0"/>
    </xf>
    <xf numFmtId="2" fontId="13" fillId="0" borderId="24" xfId="0" applyNumberFormat="1" applyFont="1" applyBorder="1" applyAlignment="1" applyProtection="1"/>
    <xf numFmtId="2" fontId="13" fillId="0" borderId="25" xfId="0" applyNumberFormat="1" applyFont="1" applyBorder="1" applyProtection="1"/>
    <xf numFmtId="0" fontId="10" fillId="0" borderId="0" xfId="0" applyFont="1" applyAlignment="1" applyProtection="1">
      <alignment horizontal="center"/>
      <protection locked="0"/>
    </xf>
    <xf numFmtId="14" fontId="13" fillId="0" borderId="1" xfId="0" applyNumberFormat="1" applyFont="1" applyBorder="1" applyAlignment="1" applyProtection="1">
      <alignment horizontal="right"/>
      <protection locked="0"/>
    </xf>
    <xf numFmtId="0" fontId="13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protection locked="0"/>
    </xf>
    <xf numFmtId="0" fontId="10" fillId="0" borderId="0" xfId="0" applyFont="1" applyAlignment="1" applyProtection="1">
      <alignment horizontal="right"/>
    </xf>
    <xf numFmtId="0" fontId="14" fillId="0" borderId="0" xfId="0" applyFont="1" applyAlignment="1" applyProtection="1"/>
    <xf numFmtId="0" fontId="10" fillId="0" borderId="1" xfId="0" applyFont="1" applyBorder="1" applyAlignment="1" applyProtection="1">
      <protection locked="0"/>
    </xf>
    <xf numFmtId="0" fontId="13" fillId="0" borderId="1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protection locked="0"/>
    </xf>
    <xf numFmtId="0" fontId="6" fillId="0" borderId="3" xfId="0" applyFont="1" applyBorder="1" applyProtection="1">
      <protection locked="0"/>
    </xf>
    <xf numFmtId="0" fontId="4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protection locked="0"/>
    </xf>
    <xf numFmtId="0" fontId="6" fillId="0" borderId="21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4" fillId="0" borderId="12" xfId="0" applyFont="1" applyBorder="1" applyAlignment="1" applyProtection="1">
      <protection locked="0"/>
    </xf>
    <xf numFmtId="0" fontId="6" fillId="0" borderId="13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4" fillId="0" borderId="16" xfId="0" applyFont="1" applyBorder="1" applyAlignment="1" applyProtection="1">
      <protection locked="0"/>
    </xf>
    <xf numFmtId="0" fontId="6" fillId="0" borderId="1" xfId="0" applyFont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6" fillId="0" borderId="4" xfId="0" applyFont="1" applyBorder="1" applyProtection="1">
      <protection locked="0"/>
    </xf>
    <xf numFmtId="0" fontId="5" fillId="0" borderId="0" xfId="0" applyFont="1" applyAlignment="1" applyProtection="1">
      <alignment horizontal="right"/>
    </xf>
    <xf numFmtId="0" fontId="0" fillId="0" borderId="0" xfId="0" applyFont="1" applyAlignment="1" applyProtection="1"/>
    <xf numFmtId="0" fontId="4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2"/>
  <sheetViews>
    <sheetView tabSelected="1" workbookViewId="0">
      <selection activeCell="K47" sqref="K47"/>
    </sheetView>
  </sheetViews>
  <sheetFormatPr defaultColWidth="17.26953125" defaultRowHeight="15.75" customHeight="1" x14ac:dyDescent="0.25"/>
  <cols>
    <col min="1" max="1" width="17.453125" style="7" customWidth="1"/>
    <col min="2" max="2" width="14.7265625" style="7" customWidth="1"/>
    <col min="3" max="3" width="23.26953125" style="7" customWidth="1"/>
    <col min="4" max="4" width="1.453125" style="7" customWidth="1"/>
    <col min="5" max="5" width="27.453125" style="7" customWidth="1"/>
    <col min="6" max="6" width="11.26953125" style="7" customWidth="1"/>
    <col min="7" max="7" width="2" style="7" customWidth="1"/>
    <col min="8" max="8" width="8.26953125" style="7" customWidth="1"/>
    <col min="9" max="9" width="6.453125" style="7" customWidth="1"/>
    <col min="10" max="10" width="11" style="7" customWidth="1"/>
    <col min="11" max="26" width="8.7265625" style="7" customWidth="1"/>
    <col min="27" max="16384" width="17.26953125" style="7"/>
  </cols>
  <sheetData>
    <row r="1" spans="1:26" ht="15" customHeight="1" x14ac:dyDescent="0.3">
      <c r="A1" s="67" t="s">
        <v>0</v>
      </c>
      <c r="B1" s="67"/>
      <c r="C1" s="67" t="s">
        <v>1</v>
      </c>
      <c r="D1" s="67"/>
      <c r="E1" s="67"/>
      <c r="F1" s="67"/>
      <c r="G1" s="67"/>
      <c r="H1" s="67"/>
      <c r="I1" s="53"/>
      <c r="J1" s="53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3">
      <c r="A2" s="67" t="s">
        <v>323</v>
      </c>
      <c r="B2" s="67"/>
      <c r="C2" s="53"/>
      <c r="D2" s="53"/>
      <c r="E2" s="53"/>
      <c r="F2" s="53"/>
      <c r="G2" s="53"/>
      <c r="H2" s="53"/>
      <c r="I2" s="53"/>
      <c r="J2" s="53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" customHeight="1" x14ac:dyDescent="0.3">
      <c r="A3" s="67" t="s">
        <v>2</v>
      </c>
      <c r="B3" s="53"/>
      <c r="C3" s="53"/>
      <c r="D3" s="53"/>
      <c r="E3" s="53"/>
      <c r="F3" s="82"/>
      <c r="G3" s="76"/>
      <c r="H3" s="76"/>
      <c r="I3" s="76"/>
      <c r="J3" s="69">
        <v>2025</v>
      </c>
      <c r="K3" s="6"/>
      <c r="L3" s="8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1.25" customHeight="1" x14ac:dyDescent="0.3">
      <c r="A4" s="53"/>
      <c r="B4" s="68" t="s">
        <v>3</v>
      </c>
      <c r="C4" s="53"/>
      <c r="D4" s="53"/>
      <c r="E4" s="53"/>
      <c r="F4" s="71" t="s">
        <v>4</v>
      </c>
      <c r="G4" s="72"/>
      <c r="H4" s="72"/>
      <c r="I4" s="72"/>
      <c r="J4" s="68" t="s">
        <v>5</v>
      </c>
      <c r="K4" s="6"/>
      <c r="L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8.25" hidden="1" customHeight="1" x14ac:dyDescent="0.25">
      <c r="A5" s="6"/>
      <c r="B5" s="6"/>
      <c r="C5" s="6"/>
      <c r="D5" s="6"/>
      <c r="E5" s="6"/>
      <c r="F5" s="10"/>
      <c r="G5" s="10"/>
      <c r="H5" s="10"/>
      <c r="I5" s="10"/>
      <c r="J5" s="10"/>
      <c r="K5" s="6"/>
      <c r="L5" s="8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7.75" customHeight="1" x14ac:dyDescent="0.25">
      <c r="A6" s="94" t="s">
        <v>322</v>
      </c>
      <c r="B6" s="79"/>
      <c r="C6" s="79"/>
      <c r="D6" s="79"/>
      <c r="E6" s="79"/>
      <c r="F6" s="79"/>
      <c r="G6" s="79"/>
      <c r="H6" s="79"/>
      <c r="I6" s="79"/>
      <c r="J6" s="95"/>
      <c r="K6" s="6"/>
      <c r="L6" s="8"/>
      <c r="M6" s="1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3" thickBot="1" x14ac:dyDescent="0.3">
      <c r="A7" s="93" t="s">
        <v>321</v>
      </c>
      <c r="B7" s="93"/>
      <c r="C7" s="93"/>
      <c r="D7" s="93"/>
      <c r="E7" s="93"/>
      <c r="F7" s="93"/>
      <c r="G7" s="93"/>
      <c r="H7" s="93"/>
      <c r="I7" s="93"/>
      <c r="J7" s="93"/>
      <c r="K7" s="6"/>
      <c r="L7" s="8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thickBot="1" x14ac:dyDescent="0.3">
      <c r="A8" s="12" t="s">
        <v>7</v>
      </c>
      <c r="B8" s="13" t="s">
        <v>8</v>
      </c>
      <c r="C8" s="13" t="s">
        <v>9</v>
      </c>
      <c r="D8" s="88" t="s">
        <v>10</v>
      </c>
      <c r="E8" s="89"/>
      <c r="F8" s="89"/>
      <c r="G8" s="89"/>
      <c r="H8" s="89"/>
      <c r="I8" s="89"/>
      <c r="J8" s="14" t="s">
        <v>11</v>
      </c>
      <c r="K8" s="6"/>
      <c r="L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8" customHeight="1" x14ac:dyDescent="0.25">
      <c r="A9" s="15"/>
      <c r="B9" s="22"/>
      <c r="C9" s="22"/>
      <c r="D9" s="86"/>
      <c r="E9" s="87"/>
      <c r="F9" s="87"/>
      <c r="G9" s="87"/>
      <c r="H9" s="87"/>
      <c r="I9" s="87"/>
      <c r="J9" s="17" t="str">
        <f>IFERROR(VLOOKUP(CONCATENATE(B9,C9),Mileage!A:B,2,FALSE), "")</f>
        <v/>
      </c>
      <c r="K9" s="6"/>
      <c r="L9" s="8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" customHeight="1" x14ac:dyDescent="0.25">
      <c r="A10" s="18"/>
      <c r="B10" s="22"/>
      <c r="C10" s="22"/>
      <c r="D10" s="90"/>
      <c r="E10" s="91"/>
      <c r="F10" s="91"/>
      <c r="G10" s="91"/>
      <c r="H10" s="91"/>
      <c r="I10" s="91"/>
      <c r="J10" s="17" t="str">
        <f>IFERROR(VLOOKUP(CONCATENATE(B10,C10),Mileage!A:B,2,FALSE), "")</f>
        <v/>
      </c>
      <c r="K10" s="6"/>
      <c r="L10" s="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8" customHeight="1" x14ac:dyDescent="0.25">
      <c r="A11" s="19"/>
      <c r="B11" s="22"/>
      <c r="C11" s="22"/>
      <c r="D11" s="90"/>
      <c r="E11" s="91"/>
      <c r="F11" s="91"/>
      <c r="G11" s="91"/>
      <c r="H11" s="91"/>
      <c r="I11" s="91"/>
      <c r="J11" s="17" t="str">
        <f>IFERROR(VLOOKUP(CONCATENATE(B11,C11),Mileage!A:B,2,FALSE), "")</f>
        <v/>
      </c>
      <c r="K11" s="6"/>
      <c r="L11" s="8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" customHeight="1" x14ac:dyDescent="0.25">
      <c r="A12" s="19"/>
      <c r="B12" s="22"/>
      <c r="C12" s="22"/>
      <c r="D12" s="92"/>
      <c r="E12" s="91"/>
      <c r="F12" s="91"/>
      <c r="G12" s="91"/>
      <c r="H12" s="91"/>
      <c r="I12" s="91"/>
      <c r="J12" s="17" t="str">
        <f>IFERROR(VLOOKUP(CONCATENATE(B12,C12),Mileage!A:B,2,FALSE), "")</f>
        <v/>
      </c>
      <c r="K12" s="6"/>
      <c r="L12" s="8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customHeight="1" x14ac:dyDescent="0.25">
      <c r="A13" s="18"/>
      <c r="B13" s="22"/>
      <c r="C13" s="22"/>
      <c r="D13" s="92"/>
      <c r="E13" s="91"/>
      <c r="F13" s="91"/>
      <c r="G13" s="91"/>
      <c r="H13" s="91"/>
      <c r="I13" s="91"/>
      <c r="J13" s="17" t="str">
        <f>IFERROR(VLOOKUP(CONCATENATE(B13,C13),Mileage!A:B,2,FALSE), "")</f>
        <v/>
      </c>
      <c r="K13" s="6"/>
      <c r="L13" s="8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" customHeight="1" x14ac:dyDescent="0.25">
      <c r="A14" s="18"/>
      <c r="B14" s="22"/>
      <c r="C14" s="22"/>
      <c r="D14" s="92"/>
      <c r="E14" s="91"/>
      <c r="F14" s="91"/>
      <c r="G14" s="91"/>
      <c r="H14" s="91"/>
      <c r="I14" s="91"/>
      <c r="J14" s="17" t="str">
        <f>IFERROR(VLOOKUP(CONCATENATE(B14,C14),Mileage!A:B,2,FALSE), "")</f>
        <v/>
      </c>
      <c r="K14" s="6"/>
      <c r="L14" s="8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" customHeight="1" x14ac:dyDescent="0.25">
      <c r="A15" s="19"/>
      <c r="B15" s="22"/>
      <c r="C15" s="22"/>
      <c r="D15" s="92"/>
      <c r="E15" s="91"/>
      <c r="F15" s="91"/>
      <c r="G15" s="91"/>
      <c r="H15" s="91"/>
      <c r="I15" s="91"/>
      <c r="J15" s="17" t="str">
        <f>IFERROR(VLOOKUP(CONCATENATE(B15,C15),Mileage!A:B,2,FALSE), "")</f>
        <v/>
      </c>
      <c r="K15" s="6"/>
      <c r="L15" s="8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" customHeight="1" x14ac:dyDescent="0.25">
      <c r="A16" s="20"/>
      <c r="B16" s="22"/>
      <c r="C16" s="22"/>
      <c r="D16" s="92"/>
      <c r="E16" s="91"/>
      <c r="F16" s="91"/>
      <c r="G16" s="91"/>
      <c r="H16" s="91"/>
      <c r="I16" s="91"/>
      <c r="J16" s="17" t="str">
        <f>IFERROR(VLOOKUP(CONCATENATE(B16,C16),Mileage!A:B,2,FALSE), "")</f>
        <v/>
      </c>
      <c r="K16" s="6"/>
      <c r="L16" s="8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" customHeight="1" x14ac:dyDescent="0.25">
      <c r="A17" s="21"/>
      <c r="B17" s="22"/>
      <c r="C17" s="22"/>
      <c r="D17" s="78"/>
      <c r="E17" s="79"/>
      <c r="F17" s="79"/>
      <c r="G17" s="79"/>
      <c r="H17" s="79"/>
      <c r="I17" s="79"/>
      <c r="J17" s="17" t="str">
        <f>IFERROR(VLOOKUP(CONCATENATE(B17,C17),Mileage!A:B,2,FALSE), "")</f>
        <v/>
      </c>
      <c r="K17" s="6"/>
      <c r="L17" s="8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" customHeight="1" x14ac:dyDescent="0.25">
      <c r="A18" s="21"/>
      <c r="B18" s="22"/>
      <c r="C18" s="22"/>
      <c r="D18" s="78"/>
      <c r="E18" s="79"/>
      <c r="F18" s="79"/>
      <c r="G18" s="79"/>
      <c r="H18" s="79"/>
      <c r="I18" s="79"/>
      <c r="J18" s="17" t="str">
        <f>IFERROR(VLOOKUP(CONCATENATE(B18,C18),Mileage!A:B,2,FALSE), "")</f>
        <v/>
      </c>
      <c r="K18" s="6"/>
      <c r="L18" s="8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" customHeight="1" x14ac:dyDescent="0.25">
      <c r="A19" s="21"/>
      <c r="B19" s="22"/>
      <c r="C19" s="22"/>
      <c r="D19" s="78"/>
      <c r="E19" s="79"/>
      <c r="F19" s="79"/>
      <c r="G19" s="79"/>
      <c r="H19" s="79"/>
      <c r="I19" s="79"/>
      <c r="J19" s="17" t="str">
        <f>IFERROR(VLOOKUP(CONCATENATE(B19,C19),Mileage!A:B,2,FALSE), "")</f>
        <v/>
      </c>
      <c r="K19" s="6"/>
      <c r="L19" s="8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" customHeight="1" x14ac:dyDescent="0.25">
      <c r="A20" s="21"/>
      <c r="B20" s="22"/>
      <c r="C20" s="22"/>
      <c r="D20" s="78"/>
      <c r="E20" s="79"/>
      <c r="F20" s="79"/>
      <c r="G20" s="79"/>
      <c r="H20" s="79"/>
      <c r="I20" s="79"/>
      <c r="J20" s="17" t="str">
        <f>IFERROR(VLOOKUP(CONCATENATE(B20,C20),Mileage!A:B,2,FALSE), "")</f>
        <v/>
      </c>
      <c r="K20" s="6"/>
      <c r="L20" s="8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" customHeight="1" x14ac:dyDescent="0.25">
      <c r="A21" s="21"/>
      <c r="B21" s="22"/>
      <c r="C21" s="22"/>
      <c r="D21" s="78"/>
      <c r="E21" s="79"/>
      <c r="F21" s="79"/>
      <c r="G21" s="79"/>
      <c r="H21" s="79"/>
      <c r="I21" s="79"/>
      <c r="J21" s="17" t="str">
        <f>IFERROR(VLOOKUP(CONCATENATE(B21,C21),Mileage!A:B,2,FALSE), "")</f>
        <v/>
      </c>
      <c r="K21" s="6"/>
      <c r="L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" customHeight="1" x14ac:dyDescent="0.25">
      <c r="A22" s="18"/>
      <c r="B22" s="22"/>
      <c r="C22" s="22"/>
      <c r="D22" s="78"/>
      <c r="E22" s="79"/>
      <c r="F22" s="79"/>
      <c r="G22" s="79"/>
      <c r="H22" s="79"/>
      <c r="I22" s="79"/>
      <c r="J22" s="17" t="str">
        <f>IFERROR(VLOOKUP(CONCATENATE(B22,C22),Mileage!A:B,2,FALSE), "")</f>
        <v/>
      </c>
      <c r="K22" s="6"/>
      <c r="L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" customHeight="1" x14ac:dyDescent="0.25">
      <c r="A23" s="18"/>
      <c r="B23" s="22"/>
      <c r="C23" s="22"/>
      <c r="D23" s="92"/>
      <c r="E23" s="91"/>
      <c r="F23" s="91"/>
      <c r="G23" s="91"/>
      <c r="H23" s="91"/>
      <c r="I23" s="91"/>
      <c r="J23" s="17" t="str">
        <f>IFERROR(VLOOKUP(CONCATENATE(B23,C23),Mileage!A:B,2,FALSE), "")</f>
        <v/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" customHeight="1" x14ac:dyDescent="0.25">
      <c r="A24" s="18"/>
      <c r="B24" s="22"/>
      <c r="C24" s="22"/>
      <c r="D24" s="78"/>
      <c r="E24" s="79"/>
      <c r="F24" s="79"/>
      <c r="G24" s="79"/>
      <c r="H24" s="79"/>
      <c r="I24" s="79"/>
      <c r="J24" s="17" t="str">
        <f>IFERROR(VLOOKUP(CONCATENATE(B24,C24),Mileage!A:B,2,FALSE), "")</f>
        <v/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" customHeight="1" x14ac:dyDescent="0.25">
      <c r="A25" s="18"/>
      <c r="B25" s="22"/>
      <c r="C25" s="22"/>
      <c r="D25" s="78"/>
      <c r="E25" s="79"/>
      <c r="F25" s="79"/>
      <c r="G25" s="79"/>
      <c r="H25" s="79"/>
      <c r="I25" s="79"/>
      <c r="J25" s="17" t="str">
        <f>IFERROR(VLOOKUP(CONCATENATE(B25,C25),Mileage!A:B,2,FALSE), "")</f>
        <v/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" customHeight="1" x14ac:dyDescent="0.25">
      <c r="A26" s="18"/>
      <c r="B26" s="22"/>
      <c r="C26" s="22"/>
      <c r="D26" s="78"/>
      <c r="E26" s="79"/>
      <c r="F26" s="79"/>
      <c r="G26" s="79"/>
      <c r="H26" s="79"/>
      <c r="I26" s="79"/>
      <c r="J26" s="17" t="str">
        <f>IFERROR(VLOOKUP(CONCATENATE(B26,C26),Mileage!A:B,2,FALSE), "")</f>
        <v/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" customHeight="1" x14ac:dyDescent="0.25">
      <c r="A27" s="25"/>
      <c r="B27" s="22"/>
      <c r="C27" s="22"/>
      <c r="D27" s="78"/>
      <c r="E27" s="79"/>
      <c r="F27" s="79"/>
      <c r="G27" s="79"/>
      <c r="H27" s="79"/>
      <c r="I27" s="79"/>
      <c r="J27" s="17" t="str">
        <f>IFERROR(VLOOKUP(CONCATENATE(B27,C27),Mileage!A:B,2,FALSE), "")</f>
        <v/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" customHeight="1" x14ac:dyDescent="0.25">
      <c r="A28" s="21"/>
      <c r="B28" s="22"/>
      <c r="C28" s="22"/>
      <c r="D28" s="78"/>
      <c r="E28" s="79"/>
      <c r="F28" s="79"/>
      <c r="G28" s="79"/>
      <c r="H28" s="79"/>
      <c r="I28" s="79"/>
      <c r="J28" s="17" t="str">
        <f>IFERROR(VLOOKUP(CONCATENATE(B28,C28),Mileage!A:B,2,FALSE), "")</f>
        <v/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" customHeight="1" x14ac:dyDescent="0.25">
      <c r="A29" s="21"/>
      <c r="B29" s="22"/>
      <c r="C29" s="22"/>
      <c r="D29" s="78"/>
      <c r="E29" s="79"/>
      <c r="F29" s="79"/>
      <c r="G29" s="79"/>
      <c r="H29" s="79"/>
      <c r="I29" s="79"/>
      <c r="J29" s="17" t="str">
        <f>IFERROR(VLOOKUP(CONCATENATE(B29,C29),Mileage!A:B,2,FALSE), "")</f>
        <v/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customHeight="1" x14ac:dyDescent="0.25">
      <c r="A30" s="21"/>
      <c r="B30" s="22"/>
      <c r="C30" s="22"/>
      <c r="D30" s="92"/>
      <c r="E30" s="91"/>
      <c r="F30" s="91"/>
      <c r="G30" s="91"/>
      <c r="H30" s="91"/>
      <c r="I30" s="91"/>
      <c r="J30" s="17" t="str">
        <f>IFERROR(VLOOKUP(CONCATENATE(B30,C30),Mileage!A:B,2,FALSE), "")</f>
        <v/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customHeight="1" x14ac:dyDescent="0.25">
      <c r="A31" s="18"/>
      <c r="B31" s="22"/>
      <c r="C31" s="22"/>
      <c r="D31" s="78"/>
      <c r="E31" s="79"/>
      <c r="F31" s="79"/>
      <c r="G31" s="79"/>
      <c r="H31" s="79"/>
      <c r="I31" s="79"/>
      <c r="J31" s="17" t="str">
        <f>IFERROR(VLOOKUP(CONCATENATE(B31,C31),Mileage!A:B,2,FALSE), "")</f>
        <v/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customHeight="1" x14ac:dyDescent="0.25">
      <c r="A32" s="18"/>
      <c r="B32" s="22"/>
      <c r="C32" s="22"/>
      <c r="D32" s="78"/>
      <c r="E32" s="79"/>
      <c r="F32" s="79"/>
      <c r="G32" s="79"/>
      <c r="H32" s="79"/>
      <c r="I32" s="79"/>
      <c r="J32" s="17" t="str">
        <f>IFERROR(VLOOKUP(CONCATENATE(B32,C32),Mileage!A:B,2,FALSE), "")</f>
        <v/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customHeight="1" x14ac:dyDescent="0.25">
      <c r="A33" s="18"/>
      <c r="B33" s="22"/>
      <c r="C33" s="22"/>
      <c r="D33" s="78"/>
      <c r="E33" s="79"/>
      <c r="F33" s="79"/>
      <c r="G33" s="79"/>
      <c r="H33" s="79"/>
      <c r="I33" s="79"/>
      <c r="J33" s="17" t="str">
        <f>IFERROR(VLOOKUP(CONCATENATE(B33,C33),Mileage!A:B,2,FALSE), "")</f>
        <v/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 x14ac:dyDescent="0.25">
      <c r="A34" s="18"/>
      <c r="B34" s="22"/>
      <c r="C34" s="22"/>
      <c r="D34" s="78"/>
      <c r="E34" s="79"/>
      <c r="F34" s="79"/>
      <c r="G34" s="79"/>
      <c r="H34" s="79"/>
      <c r="I34" s="79"/>
      <c r="J34" s="17" t="str">
        <f>IFERROR(VLOOKUP(CONCATENATE(B34,C34),Mileage!A:B,2,FALSE), "")</f>
        <v/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customHeight="1" x14ac:dyDescent="0.25">
      <c r="A35" s="18"/>
      <c r="B35" s="22"/>
      <c r="C35" s="22"/>
      <c r="D35" s="78"/>
      <c r="E35" s="79"/>
      <c r="F35" s="79"/>
      <c r="G35" s="79"/>
      <c r="H35" s="79"/>
      <c r="I35" s="79"/>
      <c r="J35" s="17" t="str">
        <f>IFERROR(VLOOKUP(CONCATENATE(B35,C35),Mileage!A:B,2,FALSE), "")</f>
        <v/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25" customHeight="1" thickBot="1" x14ac:dyDescent="0.3">
      <c r="A36" s="26" t="s">
        <v>12</v>
      </c>
      <c r="B36" s="83" t="s">
        <v>13</v>
      </c>
      <c r="C36" s="84"/>
      <c r="D36" s="84"/>
      <c r="E36" s="84"/>
      <c r="F36" s="84"/>
      <c r="G36" s="84"/>
      <c r="H36" s="84"/>
      <c r="I36" s="85"/>
      <c r="J36" s="27">
        <f>SUM(J9:J35)</f>
        <v>0</v>
      </c>
      <c r="K36" s="6"/>
      <c r="L36" s="6"/>
      <c r="M36" s="6"/>
      <c r="N36" s="6"/>
      <c r="O36" s="8"/>
      <c r="P36" s="8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s="38" customFormat="1" ht="12.5" x14ac:dyDescent="0.25">
      <c r="A37" s="46"/>
      <c r="B37" s="47"/>
      <c r="C37" s="48"/>
      <c r="D37" s="48"/>
      <c r="E37" s="48"/>
      <c r="F37" s="48"/>
      <c r="G37" s="48"/>
      <c r="H37" s="48"/>
      <c r="I37" s="48"/>
      <c r="J37" s="49"/>
      <c r="K37" s="6"/>
      <c r="L37" s="6"/>
      <c r="M37" s="6"/>
      <c r="N37" s="6"/>
      <c r="O37" s="8"/>
      <c r="P37" s="8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s="38" customFormat="1" ht="14" x14ac:dyDescent="0.3">
      <c r="A38" s="53" t="s">
        <v>14</v>
      </c>
      <c r="B38" s="54"/>
      <c r="C38" s="55"/>
      <c r="D38" s="56"/>
      <c r="E38" s="57" t="s">
        <v>255</v>
      </c>
      <c r="F38" s="58">
        <f>SUM(J36,'2(internal travel cont)'!J36)</f>
        <v>0</v>
      </c>
      <c r="G38" s="57" t="s">
        <v>15</v>
      </c>
      <c r="H38" s="33">
        <v>0.7</v>
      </c>
      <c r="I38" s="57" t="s">
        <v>16</v>
      </c>
      <c r="J38" s="59">
        <f>SUM(F38*H38)</f>
        <v>0</v>
      </c>
      <c r="K38" s="6"/>
      <c r="L38" s="6"/>
      <c r="M38" s="6"/>
      <c r="N38" s="6"/>
      <c r="O38" s="8"/>
      <c r="P38" s="8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" x14ac:dyDescent="0.3">
      <c r="A39" s="53" t="s">
        <v>17</v>
      </c>
      <c r="B39" s="60"/>
      <c r="C39" s="61"/>
      <c r="D39" s="53"/>
      <c r="E39" s="57" t="s">
        <v>256</v>
      </c>
      <c r="F39" s="58">
        <f>'3(external travel)'!J36</f>
        <v>0</v>
      </c>
      <c r="G39" s="57" t="s">
        <v>15</v>
      </c>
      <c r="H39" s="33">
        <v>0.7</v>
      </c>
      <c r="I39" s="57" t="s">
        <v>16</v>
      </c>
      <c r="J39" s="59">
        <f>SUM(F39*H39)</f>
        <v>0</v>
      </c>
      <c r="K39" s="6"/>
      <c r="L39" s="6"/>
      <c r="M39" s="6"/>
      <c r="N39" s="6"/>
      <c r="O39" s="6"/>
      <c r="P39" s="8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5" thickBot="1" x14ac:dyDescent="0.35">
      <c r="A40" s="53" t="s">
        <v>6</v>
      </c>
      <c r="B40" s="60"/>
      <c r="C40" s="61"/>
      <c r="D40" s="53"/>
      <c r="E40" s="57" t="s">
        <v>18</v>
      </c>
      <c r="F40" s="57"/>
      <c r="G40" s="57"/>
      <c r="H40" s="57"/>
      <c r="I40" s="57"/>
      <c r="J40" s="62" t="s">
        <v>6</v>
      </c>
      <c r="K40" s="6"/>
      <c r="L40" s="6"/>
      <c r="M40" s="6"/>
      <c r="N40" s="6"/>
      <c r="O40" s="8"/>
      <c r="P40" s="8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" thickTop="1" thickBot="1" x14ac:dyDescent="0.35">
      <c r="A41" s="53"/>
      <c r="B41" s="61"/>
      <c r="C41" s="61"/>
      <c r="D41" s="53"/>
      <c r="E41" s="73" t="s">
        <v>19</v>
      </c>
      <c r="F41" s="74"/>
      <c r="G41" s="74"/>
      <c r="H41" s="74"/>
      <c r="I41" s="57"/>
      <c r="J41" s="63">
        <f>SUM(J38:J39)</f>
        <v>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5" thickTop="1" x14ac:dyDescent="0.3">
      <c r="A42" s="53"/>
      <c r="B42" s="61"/>
      <c r="C42" s="61"/>
      <c r="D42" s="53"/>
      <c r="E42" s="53"/>
      <c r="F42" s="53"/>
      <c r="G42" s="53"/>
      <c r="H42" s="53"/>
      <c r="I42" s="64"/>
      <c r="J42" s="53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" x14ac:dyDescent="0.3">
      <c r="A43" s="53"/>
      <c r="B43" s="53"/>
      <c r="C43" s="53"/>
      <c r="D43" s="53"/>
      <c r="E43" s="71" t="s">
        <v>20</v>
      </c>
      <c r="F43" s="72"/>
      <c r="G43" s="72"/>
      <c r="H43" s="72"/>
      <c r="I43" s="72"/>
      <c r="J43" s="53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" x14ac:dyDescent="0.3">
      <c r="A44" s="53"/>
      <c r="B44" s="53"/>
      <c r="C44" s="53"/>
      <c r="D44" s="53"/>
      <c r="E44" s="71" t="s">
        <v>6</v>
      </c>
      <c r="F44" s="72"/>
      <c r="G44" s="72"/>
      <c r="H44" s="72"/>
      <c r="I44" s="72"/>
      <c r="J44" s="53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" x14ac:dyDescent="0.3">
      <c r="A45" s="53" t="s">
        <v>22</v>
      </c>
      <c r="B45" s="65"/>
      <c r="C45" s="55"/>
      <c r="D45" s="53"/>
      <c r="E45" s="53" t="s">
        <v>21</v>
      </c>
      <c r="F45" s="75"/>
      <c r="G45" s="76"/>
      <c r="H45" s="76"/>
      <c r="I45" s="76"/>
      <c r="J45" s="7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" x14ac:dyDescent="0.3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" x14ac:dyDescent="0.3">
      <c r="A47" s="53" t="s">
        <v>24</v>
      </c>
      <c r="B47" s="55"/>
      <c r="C47" s="55"/>
      <c r="D47" s="53"/>
      <c r="E47" s="53" t="s">
        <v>23</v>
      </c>
      <c r="F47" s="77" t="s">
        <v>324</v>
      </c>
      <c r="G47" s="72"/>
      <c r="H47" s="72"/>
      <c r="I47" s="53"/>
      <c r="J47" s="53"/>
      <c r="K47" s="6"/>
      <c r="L47" s="6"/>
      <c r="M47" s="6"/>
      <c r="N47" s="6"/>
      <c r="O47" s="6"/>
      <c r="P47" s="8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1.25" customHeight="1" x14ac:dyDescent="0.3">
      <c r="A48" s="53"/>
      <c r="B48" s="53"/>
      <c r="C48" s="66" t="s">
        <v>7</v>
      </c>
      <c r="D48" s="53"/>
      <c r="E48" s="53"/>
      <c r="F48" s="53"/>
      <c r="G48" s="53"/>
      <c r="H48" s="53"/>
      <c r="I48" s="53"/>
      <c r="J48" s="53"/>
      <c r="K48" s="6"/>
      <c r="L48" s="6"/>
      <c r="M48" s="6"/>
      <c r="N48" s="6"/>
      <c r="O48" s="6"/>
      <c r="P48" s="8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1.25" customHeight="1" x14ac:dyDescent="0.3">
      <c r="A49" s="53"/>
      <c r="B49" s="53"/>
      <c r="C49" s="53"/>
      <c r="D49" s="66"/>
      <c r="E49" s="30" t="s">
        <v>25</v>
      </c>
      <c r="F49" s="29"/>
      <c r="G49" s="29"/>
      <c r="H49" s="29"/>
      <c r="I49" s="29"/>
      <c r="J49" s="53"/>
      <c r="K49" s="6"/>
      <c r="L49" s="6"/>
      <c r="M49" s="6"/>
      <c r="N49" s="6"/>
      <c r="O49" s="6"/>
      <c r="P49" s="8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1.25" customHeight="1" x14ac:dyDescent="0.3">
      <c r="A50" s="53"/>
      <c r="B50" s="55"/>
      <c r="C50" s="55"/>
      <c r="D50" s="53"/>
      <c r="E50" s="30" t="s">
        <v>26</v>
      </c>
      <c r="F50" s="6"/>
      <c r="G50" s="6"/>
      <c r="H50" s="6"/>
      <c r="I50" s="6"/>
      <c r="J50" s="53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1.25" customHeight="1" x14ac:dyDescent="0.3">
      <c r="A51" s="53"/>
      <c r="B51" s="53"/>
      <c r="C51" s="66" t="s">
        <v>7</v>
      </c>
      <c r="D51" s="53"/>
      <c r="E51" s="30" t="s">
        <v>27</v>
      </c>
      <c r="F51" s="6"/>
      <c r="G51" s="6"/>
      <c r="H51" s="6"/>
      <c r="I51" s="6"/>
      <c r="J51" s="53"/>
      <c r="K51" s="6"/>
      <c r="L51" s="6"/>
      <c r="M51" s="6"/>
      <c r="N51" s="6"/>
      <c r="O51" s="6"/>
      <c r="P51" s="8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6.5" customHeight="1" x14ac:dyDescent="0.3">
      <c r="A52" s="80" t="s">
        <v>325</v>
      </c>
      <c r="B52" s="81"/>
      <c r="C52" s="81"/>
      <c r="D52" s="66"/>
      <c r="E52" s="66"/>
      <c r="F52" s="66"/>
      <c r="G52" s="66"/>
      <c r="H52" s="66"/>
      <c r="I52" s="67"/>
      <c r="J52" s="53"/>
      <c r="K52" s="6"/>
      <c r="L52" s="6"/>
      <c r="M52" s="6"/>
      <c r="N52" s="6"/>
      <c r="O52" s="6"/>
      <c r="P52" s="8"/>
      <c r="Q52" s="6"/>
      <c r="R52" s="6"/>
      <c r="S52" s="6"/>
      <c r="T52" s="6"/>
      <c r="U52" s="6"/>
      <c r="V52" s="6"/>
      <c r="W52" s="6"/>
      <c r="X52" s="6"/>
      <c r="Y52" s="6"/>
      <c r="Z52" s="6"/>
    </row>
  </sheetData>
  <mergeCells count="39">
    <mergeCell ref="D31:I31"/>
    <mergeCell ref="D35:I35"/>
    <mergeCell ref="D32:I32"/>
    <mergeCell ref="D28:I28"/>
    <mergeCell ref="D34:I34"/>
    <mergeCell ref="D33:I33"/>
    <mergeCell ref="D29:I29"/>
    <mergeCell ref="D30:I30"/>
    <mergeCell ref="A6:J6"/>
    <mergeCell ref="F4:I4"/>
    <mergeCell ref="D11:I11"/>
    <mergeCell ref="D12:I12"/>
    <mergeCell ref="D17:I17"/>
    <mergeCell ref="D25:I25"/>
    <mergeCell ref="D19:I19"/>
    <mergeCell ref="D20:I20"/>
    <mergeCell ref="D21:I21"/>
    <mergeCell ref="D22:I22"/>
    <mergeCell ref="D27:I27"/>
    <mergeCell ref="A52:C52"/>
    <mergeCell ref="F3:I3"/>
    <mergeCell ref="B36:I36"/>
    <mergeCell ref="D9:I9"/>
    <mergeCell ref="D8:I8"/>
    <mergeCell ref="D10:I10"/>
    <mergeCell ref="D15:I15"/>
    <mergeCell ref="D14:I14"/>
    <mergeCell ref="D16:I16"/>
    <mergeCell ref="D13:I13"/>
    <mergeCell ref="D24:I24"/>
    <mergeCell ref="D23:I23"/>
    <mergeCell ref="D18:I18"/>
    <mergeCell ref="A7:J7"/>
    <mergeCell ref="D26:I26"/>
    <mergeCell ref="E44:I44"/>
    <mergeCell ref="E41:H41"/>
    <mergeCell ref="E43:I43"/>
    <mergeCell ref="F45:J45"/>
    <mergeCell ref="F47:H47"/>
  </mergeCells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2"/>
  <sheetViews>
    <sheetView workbookViewId="0">
      <selection activeCell="L47" sqref="L47"/>
    </sheetView>
  </sheetViews>
  <sheetFormatPr defaultColWidth="17.26953125" defaultRowHeight="15.75" customHeight="1" x14ac:dyDescent="0.25"/>
  <cols>
    <col min="1" max="1" width="17.453125" style="38" customWidth="1"/>
    <col min="2" max="2" width="14.7265625" style="38" customWidth="1"/>
    <col min="3" max="3" width="23.26953125" style="38" customWidth="1"/>
    <col min="4" max="4" width="1.453125" style="38" customWidth="1"/>
    <col min="5" max="5" width="24.453125" style="38" customWidth="1"/>
    <col min="6" max="6" width="11.26953125" style="38" customWidth="1"/>
    <col min="7" max="7" width="2" style="38" customWidth="1"/>
    <col min="8" max="8" width="8.26953125" style="38" customWidth="1"/>
    <col min="9" max="9" width="6.453125" style="38" customWidth="1"/>
    <col min="10" max="10" width="11" style="38" customWidth="1"/>
    <col min="11" max="26" width="8.7265625" style="38" customWidth="1"/>
    <col min="27" max="16384" width="17.26953125" style="38"/>
  </cols>
  <sheetData>
    <row r="1" spans="1:26" ht="12" customHeight="1" x14ac:dyDescent="0.3">
      <c r="A1" s="5" t="s">
        <v>0</v>
      </c>
      <c r="B1" s="5"/>
      <c r="C1" s="5" t="s">
        <v>1</v>
      </c>
      <c r="D1" s="5"/>
      <c r="E1" s="5"/>
      <c r="F1" s="5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" customHeight="1" x14ac:dyDescent="0.3">
      <c r="A2" s="5" t="s">
        <v>323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" customHeight="1" x14ac:dyDescent="0.3">
      <c r="A3" s="5" t="s">
        <v>2</v>
      </c>
      <c r="B3" s="6"/>
      <c r="C3" s="6"/>
      <c r="D3" s="6"/>
      <c r="E3" s="6"/>
      <c r="F3" s="100"/>
      <c r="G3" s="91"/>
      <c r="H3" s="91"/>
      <c r="I3" s="91"/>
      <c r="J3" s="70">
        <v>2025</v>
      </c>
      <c r="K3" s="6"/>
      <c r="L3" s="8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1.25" customHeight="1" x14ac:dyDescent="0.25">
      <c r="A4" s="6"/>
      <c r="B4" s="9" t="s">
        <v>3</v>
      </c>
      <c r="C4" s="6"/>
      <c r="D4" s="6"/>
      <c r="E4" s="6"/>
      <c r="F4" s="101" t="s">
        <v>4</v>
      </c>
      <c r="G4" s="99"/>
      <c r="H4" s="99"/>
      <c r="I4" s="99"/>
      <c r="J4" s="37" t="s">
        <v>5</v>
      </c>
      <c r="K4" s="6"/>
      <c r="L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8.25" hidden="1" customHeight="1" x14ac:dyDescent="0.25">
      <c r="A5" s="6"/>
      <c r="B5" s="6"/>
      <c r="C5" s="6"/>
      <c r="D5" s="6"/>
      <c r="E5" s="6"/>
      <c r="F5" s="37"/>
      <c r="G5" s="37"/>
      <c r="H5" s="37"/>
      <c r="I5" s="37"/>
      <c r="J5" s="37"/>
      <c r="K5" s="6"/>
      <c r="L5" s="8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7.75" customHeight="1" x14ac:dyDescent="0.25">
      <c r="A6" s="94" t="s">
        <v>322</v>
      </c>
      <c r="B6" s="79"/>
      <c r="C6" s="79"/>
      <c r="D6" s="79"/>
      <c r="E6" s="79"/>
      <c r="F6" s="79"/>
      <c r="G6" s="79"/>
      <c r="H6" s="79"/>
      <c r="I6" s="79"/>
      <c r="J6" s="95"/>
      <c r="K6" s="6"/>
      <c r="L6" s="8"/>
      <c r="M6" s="1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3" thickBot="1" x14ac:dyDescent="0.3">
      <c r="A7" s="93" t="s">
        <v>253</v>
      </c>
      <c r="B7" s="93"/>
      <c r="C7" s="93"/>
      <c r="D7" s="93"/>
      <c r="E7" s="93"/>
      <c r="F7" s="93"/>
      <c r="G7" s="93"/>
      <c r="H7" s="93"/>
      <c r="I7" s="93"/>
      <c r="J7" s="93"/>
      <c r="K7" s="6"/>
      <c r="L7" s="8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thickBot="1" x14ac:dyDescent="0.3">
      <c r="A8" s="12" t="s">
        <v>7</v>
      </c>
      <c r="B8" s="13" t="s">
        <v>8</v>
      </c>
      <c r="C8" s="13" t="s">
        <v>9</v>
      </c>
      <c r="D8" s="88" t="s">
        <v>10</v>
      </c>
      <c r="E8" s="89"/>
      <c r="F8" s="89"/>
      <c r="G8" s="89"/>
      <c r="H8" s="89"/>
      <c r="I8" s="89"/>
      <c r="J8" s="14" t="s">
        <v>11</v>
      </c>
      <c r="K8" s="6"/>
      <c r="L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25">
      <c r="A9" s="15"/>
      <c r="B9" s="22"/>
      <c r="C9" s="22"/>
      <c r="D9" s="86"/>
      <c r="E9" s="87"/>
      <c r="F9" s="87"/>
      <c r="G9" s="87"/>
      <c r="H9" s="87"/>
      <c r="I9" s="87"/>
      <c r="J9" s="17" t="str">
        <f>IFERROR(VLOOKUP(CONCATENATE(B9,C9),Mileage!A:B,2,FALSE), "")</f>
        <v/>
      </c>
      <c r="K9" s="6"/>
      <c r="L9" s="8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25">
      <c r="A10" s="18"/>
      <c r="B10" s="16"/>
      <c r="C10" s="16"/>
      <c r="D10" s="90"/>
      <c r="E10" s="91"/>
      <c r="F10" s="91"/>
      <c r="G10" s="91"/>
      <c r="H10" s="91"/>
      <c r="I10" s="91"/>
      <c r="J10" s="17" t="str">
        <f>IFERROR(VLOOKUP(CONCATENATE(B10,C10),Mileage!A:B,2,FALSE), "")</f>
        <v/>
      </c>
      <c r="K10" s="6"/>
      <c r="L10" s="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25">
      <c r="A11" s="19"/>
      <c r="B11" s="16"/>
      <c r="C11" s="16"/>
      <c r="D11" s="90"/>
      <c r="E11" s="91"/>
      <c r="F11" s="91"/>
      <c r="G11" s="91"/>
      <c r="H11" s="91"/>
      <c r="I11" s="91"/>
      <c r="J11" s="17" t="str">
        <f>IFERROR(VLOOKUP(CONCATENATE(B11,C11),Mileage!A:B,2,FALSE), "")</f>
        <v/>
      </c>
      <c r="K11" s="6"/>
      <c r="L11" s="8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25">
      <c r="A12" s="19"/>
      <c r="B12" s="16"/>
      <c r="C12" s="16"/>
      <c r="D12" s="92"/>
      <c r="E12" s="91"/>
      <c r="F12" s="91"/>
      <c r="G12" s="91"/>
      <c r="H12" s="91"/>
      <c r="I12" s="91"/>
      <c r="J12" s="17" t="str">
        <f>IFERROR(VLOOKUP(CONCATENATE(B12,C12),Mileage!A:B,2,FALSE), "")</f>
        <v/>
      </c>
      <c r="K12" s="6"/>
      <c r="L12" s="8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25">
      <c r="A13" s="18"/>
      <c r="B13" s="16"/>
      <c r="C13" s="16"/>
      <c r="D13" s="92"/>
      <c r="E13" s="91"/>
      <c r="F13" s="91"/>
      <c r="G13" s="91"/>
      <c r="H13" s="91"/>
      <c r="I13" s="91"/>
      <c r="J13" s="17" t="str">
        <f>IFERROR(VLOOKUP(CONCATENATE(B13,C13),Mileage!A:B,2,FALSE), "")</f>
        <v/>
      </c>
      <c r="K13" s="6"/>
      <c r="L13" s="8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25">
      <c r="A14" s="18"/>
      <c r="B14" s="16"/>
      <c r="C14" s="16"/>
      <c r="D14" s="92"/>
      <c r="E14" s="91"/>
      <c r="F14" s="91"/>
      <c r="G14" s="91"/>
      <c r="H14" s="91"/>
      <c r="I14" s="91"/>
      <c r="J14" s="17" t="str">
        <f>IFERROR(VLOOKUP(CONCATENATE(B14,C14),Mileage!A:B,2,FALSE), "")</f>
        <v/>
      </c>
      <c r="K14" s="6"/>
      <c r="L14" s="8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25">
      <c r="A15" s="19"/>
      <c r="B15" s="16"/>
      <c r="C15" s="16"/>
      <c r="D15" s="92"/>
      <c r="E15" s="91"/>
      <c r="F15" s="91"/>
      <c r="G15" s="91"/>
      <c r="H15" s="91"/>
      <c r="I15" s="91"/>
      <c r="J15" s="17" t="str">
        <f>IFERROR(VLOOKUP(CONCATENATE(B15,C15),Mileage!A:B,2,FALSE), "")</f>
        <v/>
      </c>
      <c r="K15" s="6"/>
      <c r="L15" s="8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25" customHeight="1" x14ac:dyDescent="0.25">
      <c r="A16" s="20"/>
      <c r="B16" s="16"/>
      <c r="C16" s="16"/>
      <c r="D16" s="92"/>
      <c r="E16" s="91"/>
      <c r="F16" s="91"/>
      <c r="G16" s="91"/>
      <c r="H16" s="91"/>
      <c r="I16" s="91"/>
      <c r="J16" s="17" t="str">
        <f>IFERROR(VLOOKUP(CONCATENATE(B16,C16),Mileage!A:B,2,FALSE), "")</f>
        <v/>
      </c>
      <c r="K16" s="6"/>
      <c r="L16" s="8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25" customHeight="1" x14ac:dyDescent="0.25">
      <c r="A17" s="21"/>
      <c r="B17" s="16"/>
      <c r="C17" s="16"/>
      <c r="D17" s="78"/>
      <c r="E17" s="79"/>
      <c r="F17" s="79"/>
      <c r="G17" s="79"/>
      <c r="H17" s="79"/>
      <c r="I17" s="79"/>
      <c r="J17" s="17" t="str">
        <f>IFERROR(VLOOKUP(CONCATENATE(B17,C17),Mileage!A:B,2,FALSE), "")</f>
        <v/>
      </c>
      <c r="K17" s="6"/>
      <c r="L17" s="8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25" customHeight="1" x14ac:dyDescent="0.25">
      <c r="A18" s="21"/>
      <c r="B18" s="16"/>
      <c r="C18" s="16"/>
      <c r="D18" s="78"/>
      <c r="E18" s="79"/>
      <c r="F18" s="79"/>
      <c r="G18" s="79"/>
      <c r="H18" s="79"/>
      <c r="I18" s="79"/>
      <c r="J18" s="17" t="str">
        <f>IFERROR(VLOOKUP(CONCATENATE(B18,C18),Mileage!A:B,2,FALSE), "")</f>
        <v/>
      </c>
      <c r="K18" s="6"/>
      <c r="L18" s="8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25" customHeight="1" x14ac:dyDescent="0.25">
      <c r="A19" s="21"/>
      <c r="B19" s="16"/>
      <c r="C19" s="16"/>
      <c r="D19" s="78"/>
      <c r="E19" s="79"/>
      <c r="F19" s="79"/>
      <c r="G19" s="79"/>
      <c r="H19" s="79"/>
      <c r="I19" s="79"/>
      <c r="J19" s="17" t="str">
        <f>IFERROR(VLOOKUP(CONCATENATE(B19,C19),Mileage!A:B,2,FALSE), "")</f>
        <v/>
      </c>
      <c r="K19" s="6"/>
      <c r="L19" s="8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.25" customHeight="1" x14ac:dyDescent="0.25">
      <c r="A20" s="21"/>
      <c r="B20" s="16"/>
      <c r="C20" s="16"/>
      <c r="D20" s="78"/>
      <c r="E20" s="79"/>
      <c r="F20" s="79"/>
      <c r="G20" s="79"/>
      <c r="H20" s="79"/>
      <c r="I20" s="79"/>
      <c r="J20" s="17" t="str">
        <f>IFERROR(VLOOKUP(CONCATENATE(B20,C20),Mileage!A:B,2,FALSE), "")</f>
        <v/>
      </c>
      <c r="K20" s="6"/>
      <c r="L20" s="8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25" customHeight="1" x14ac:dyDescent="0.25">
      <c r="A21" s="21"/>
      <c r="B21" s="22"/>
      <c r="C21" s="23"/>
      <c r="D21" s="78"/>
      <c r="E21" s="79"/>
      <c r="F21" s="79"/>
      <c r="G21" s="79"/>
      <c r="H21" s="79"/>
      <c r="I21" s="79"/>
      <c r="J21" s="17" t="str">
        <f>IFERROR(VLOOKUP(CONCATENATE(B21,C21),Mileage!A:B,2,FALSE), "")</f>
        <v/>
      </c>
      <c r="K21" s="6"/>
      <c r="L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25" customHeight="1" x14ac:dyDescent="0.25">
      <c r="A22" s="18"/>
      <c r="B22" s="22"/>
      <c r="C22" s="23"/>
      <c r="D22" s="78"/>
      <c r="E22" s="79"/>
      <c r="F22" s="79"/>
      <c r="G22" s="79"/>
      <c r="H22" s="79"/>
      <c r="I22" s="79"/>
      <c r="J22" s="17" t="str">
        <f>IFERROR(VLOOKUP(CONCATENATE(B22,C22),Mileage!A:B,2,FALSE), "")</f>
        <v/>
      </c>
      <c r="K22" s="6"/>
      <c r="L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25" customHeight="1" x14ac:dyDescent="0.25">
      <c r="A23" s="18"/>
      <c r="B23" s="22"/>
      <c r="C23" s="23"/>
      <c r="D23" s="92"/>
      <c r="E23" s="91"/>
      <c r="F23" s="91"/>
      <c r="G23" s="91"/>
      <c r="H23" s="91"/>
      <c r="I23" s="91"/>
      <c r="J23" s="17" t="str">
        <f>IFERROR(VLOOKUP(CONCATENATE(B23,C23),Mileage!A:B,2,FALSE), "")</f>
        <v/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25" customHeight="1" x14ac:dyDescent="0.25">
      <c r="A24" s="18"/>
      <c r="B24" s="22"/>
      <c r="C24" s="23"/>
      <c r="D24" s="78"/>
      <c r="E24" s="79"/>
      <c r="F24" s="79"/>
      <c r="G24" s="79"/>
      <c r="H24" s="79"/>
      <c r="I24" s="79"/>
      <c r="J24" s="17" t="str">
        <f>IFERROR(VLOOKUP(CONCATENATE(B24,C24),Mileage!A:B,2,FALSE), "")</f>
        <v/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25" customHeight="1" x14ac:dyDescent="0.25">
      <c r="A25" s="18"/>
      <c r="B25" s="22"/>
      <c r="C25" s="23"/>
      <c r="D25" s="78"/>
      <c r="E25" s="79"/>
      <c r="F25" s="79"/>
      <c r="G25" s="79"/>
      <c r="H25" s="79"/>
      <c r="I25" s="79"/>
      <c r="J25" s="17" t="str">
        <f>IFERROR(VLOOKUP(CONCATENATE(B25,C25),Mileage!A:B,2,FALSE), "")</f>
        <v/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25" customHeight="1" x14ac:dyDescent="0.25">
      <c r="A26" s="18"/>
      <c r="B26" s="22"/>
      <c r="C26" s="24"/>
      <c r="D26" s="78"/>
      <c r="E26" s="79"/>
      <c r="F26" s="79"/>
      <c r="G26" s="79"/>
      <c r="H26" s="79"/>
      <c r="I26" s="79"/>
      <c r="J26" s="17" t="str">
        <f>IFERROR(VLOOKUP(CONCATENATE(B26,C26),Mileage!A:B,2,FALSE), "")</f>
        <v/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 x14ac:dyDescent="0.25">
      <c r="A27" s="25"/>
      <c r="B27" s="22"/>
      <c r="C27" s="24"/>
      <c r="D27" s="78"/>
      <c r="E27" s="79"/>
      <c r="F27" s="79"/>
      <c r="G27" s="79"/>
      <c r="H27" s="79"/>
      <c r="I27" s="79"/>
      <c r="J27" s="17" t="str">
        <f>IFERROR(VLOOKUP(CONCATENATE(B27,C27),Mileage!A:B,2,FALSE), "")</f>
        <v/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25" customHeight="1" x14ac:dyDescent="0.25">
      <c r="A28" s="21"/>
      <c r="B28" s="22"/>
      <c r="C28" s="24"/>
      <c r="D28" s="78"/>
      <c r="E28" s="79"/>
      <c r="F28" s="79"/>
      <c r="G28" s="79"/>
      <c r="H28" s="79"/>
      <c r="I28" s="79"/>
      <c r="J28" s="17" t="str">
        <f>IFERROR(VLOOKUP(CONCATENATE(B28,C28),Mileage!A:B,2,FALSE), "")</f>
        <v/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25" customHeight="1" x14ac:dyDescent="0.25">
      <c r="A29" s="21"/>
      <c r="B29" s="22"/>
      <c r="C29" s="24"/>
      <c r="D29" s="78"/>
      <c r="E29" s="79"/>
      <c r="F29" s="79"/>
      <c r="G29" s="79"/>
      <c r="H29" s="79"/>
      <c r="I29" s="79"/>
      <c r="J29" s="17" t="str">
        <f>IFERROR(VLOOKUP(CONCATENATE(B29,C29),Mileage!A:B,2,FALSE), "")</f>
        <v/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25" customHeight="1" x14ac:dyDescent="0.25">
      <c r="A30" s="21"/>
      <c r="B30" s="22"/>
      <c r="C30" s="23"/>
      <c r="D30" s="92"/>
      <c r="E30" s="91"/>
      <c r="F30" s="91"/>
      <c r="G30" s="91"/>
      <c r="H30" s="91"/>
      <c r="I30" s="91"/>
      <c r="J30" s="17" t="str">
        <f>IFERROR(VLOOKUP(CONCATENATE(B30,C30),Mileage!A:B,2,FALSE), "")</f>
        <v/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 x14ac:dyDescent="0.25">
      <c r="A31" s="18"/>
      <c r="B31" s="22"/>
      <c r="C31" s="24"/>
      <c r="D31" s="78"/>
      <c r="E31" s="79"/>
      <c r="F31" s="79"/>
      <c r="G31" s="79"/>
      <c r="H31" s="79"/>
      <c r="I31" s="79"/>
      <c r="J31" s="17" t="str">
        <f>IFERROR(VLOOKUP(CONCATENATE(B31,C31),Mileage!A:B,2,FALSE), "")</f>
        <v/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 x14ac:dyDescent="0.25">
      <c r="A32" s="18"/>
      <c r="B32" s="22"/>
      <c r="C32" s="24"/>
      <c r="D32" s="78"/>
      <c r="E32" s="79"/>
      <c r="F32" s="79"/>
      <c r="G32" s="79"/>
      <c r="H32" s="79"/>
      <c r="I32" s="79"/>
      <c r="J32" s="17" t="str">
        <f>IFERROR(VLOOKUP(CONCATENATE(B32,C32),Mileage!A:B,2,FALSE), "")</f>
        <v/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25" customHeight="1" x14ac:dyDescent="0.25">
      <c r="A33" s="18"/>
      <c r="B33" s="24"/>
      <c r="C33" s="24"/>
      <c r="D33" s="78"/>
      <c r="E33" s="79"/>
      <c r="F33" s="79"/>
      <c r="G33" s="79"/>
      <c r="H33" s="79"/>
      <c r="I33" s="79"/>
      <c r="J33" s="17" t="str">
        <f>IFERROR(VLOOKUP(CONCATENATE(B33,C33),Mileage!A:B,2,FALSE), "")</f>
        <v/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 x14ac:dyDescent="0.25">
      <c r="A34" s="18"/>
      <c r="B34" s="24"/>
      <c r="C34" s="24"/>
      <c r="D34" s="78"/>
      <c r="E34" s="79"/>
      <c r="F34" s="79"/>
      <c r="G34" s="79"/>
      <c r="H34" s="79"/>
      <c r="I34" s="79"/>
      <c r="J34" s="17" t="str">
        <f>IFERROR(VLOOKUP(CONCATENATE(B34,C34),Mileage!A:B,2,FALSE), "")</f>
        <v/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25" customHeight="1" x14ac:dyDescent="0.25">
      <c r="A35" s="18"/>
      <c r="B35" s="24"/>
      <c r="C35" s="24"/>
      <c r="D35" s="78"/>
      <c r="E35" s="79"/>
      <c r="F35" s="79"/>
      <c r="G35" s="79"/>
      <c r="H35" s="79"/>
      <c r="I35" s="79"/>
      <c r="J35" s="17" t="str">
        <f>IFERROR(VLOOKUP(CONCATENATE(B35,C35),Mileage!A:B,2,FALSE), "")</f>
        <v/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25" customHeight="1" thickBot="1" x14ac:dyDescent="0.3">
      <c r="A36" s="26" t="s">
        <v>12</v>
      </c>
      <c r="B36" s="83" t="s">
        <v>13</v>
      </c>
      <c r="C36" s="84"/>
      <c r="D36" s="84"/>
      <c r="E36" s="84"/>
      <c r="F36" s="84"/>
      <c r="G36" s="84"/>
      <c r="H36" s="84"/>
      <c r="I36" s="85"/>
      <c r="J36" s="27">
        <f>SUMIF(J9:J35,"&lt;&gt;#N/A")</f>
        <v>0</v>
      </c>
      <c r="K36" s="6"/>
      <c r="L36" s="6"/>
      <c r="M36" s="6"/>
      <c r="N36" s="6"/>
      <c r="O36" s="8"/>
      <c r="P36" s="8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5" x14ac:dyDescent="0.25">
      <c r="A37" s="46"/>
      <c r="B37" s="47"/>
      <c r="C37" s="48"/>
      <c r="D37" s="48"/>
      <c r="E37" s="48"/>
      <c r="F37" s="48"/>
      <c r="G37" s="48"/>
      <c r="H37" s="48"/>
      <c r="I37" s="48"/>
      <c r="J37" s="49"/>
      <c r="K37" s="6"/>
      <c r="L37" s="6"/>
      <c r="M37" s="6"/>
      <c r="N37" s="6"/>
      <c r="O37" s="6"/>
      <c r="P37" s="8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5" x14ac:dyDescent="0.25">
      <c r="A38" s="6" t="s">
        <v>14</v>
      </c>
      <c r="B38" s="42"/>
      <c r="C38" s="39"/>
      <c r="D38" s="48"/>
      <c r="E38" s="31" t="s">
        <v>255</v>
      </c>
      <c r="F38" s="32">
        <f>SUM(J36,'1(internal travel)'!J36)</f>
        <v>0</v>
      </c>
      <c r="G38" s="31" t="s">
        <v>15</v>
      </c>
      <c r="H38" s="33">
        <v>0.7</v>
      </c>
      <c r="I38" s="31" t="s">
        <v>16</v>
      </c>
      <c r="J38" s="34">
        <f>SUM(F38*H38)</f>
        <v>0</v>
      </c>
      <c r="K38" s="6"/>
      <c r="L38" s="6"/>
      <c r="M38" s="6"/>
      <c r="N38" s="6"/>
      <c r="O38" s="6"/>
      <c r="P38" s="8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5" x14ac:dyDescent="0.25">
      <c r="A39" s="6" t="s">
        <v>17</v>
      </c>
      <c r="B39" s="45"/>
      <c r="C39" s="44"/>
      <c r="D39" s="6"/>
      <c r="E39" s="31" t="s">
        <v>256</v>
      </c>
      <c r="F39" s="32">
        <f>'3(external travel)'!J36</f>
        <v>0</v>
      </c>
      <c r="G39" s="31" t="s">
        <v>15</v>
      </c>
      <c r="H39" s="33">
        <v>0.7</v>
      </c>
      <c r="I39" s="31" t="s">
        <v>16</v>
      </c>
      <c r="J39" s="34">
        <f>SUM(F39*H39)</f>
        <v>0</v>
      </c>
      <c r="K39" s="6"/>
      <c r="L39" s="6"/>
      <c r="M39" s="6"/>
      <c r="N39" s="6"/>
      <c r="O39" s="8"/>
      <c r="P39" s="8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3" thickBot="1" x14ac:dyDescent="0.3">
      <c r="A40" s="6" t="s">
        <v>6</v>
      </c>
      <c r="B40" s="45"/>
      <c r="C40" s="44"/>
      <c r="D40" s="6"/>
      <c r="E40" s="31" t="s">
        <v>18</v>
      </c>
      <c r="F40" s="31"/>
      <c r="G40" s="31"/>
      <c r="H40" s="31"/>
      <c r="I40" s="31"/>
      <c r="J40" s="35" t="s">
        <v>6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" thickTop="1" thickBot="1" x14ac:dyDescent="0.35">
      <c r="A41" s="6"/>
      <c r="B41" s="43"/>
      <c r="C41" s="44"/>
      <c r="D41" s="6"/>
      <c r="E41" s="96" t="s">
        <v>19</v>
      </c>
      <c r="F41" s="97"/>
      <c r="G41" s="97"/>
      <c r="H41" s="97"/>
      <c r="I41" s="31"/>
      <c r="J41" s="36">
        <f>SUM(J38:J39)</f>
        <v>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3.5" thickTop="1" x14ac:dyDescent="0.3">
      <c r="A42" s="6"/>
      <c r="B42" s="43"/>
      <c r="C42" s="44"/>
      <c r="D42" s="6"/>
      <c r="E42" s="6"/>
      <c r="F42" s="6"/>
      <c r="G42" s="6"/>
      <c r="H42" s="6"/>
      <c r="I42" s="28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5" x14ac:dyDescent="0.25">
      <c r="A43" s="6"/>
      <c r="B43" s="6"/>
      <c r="C43" s="6"/>
      <c r="D43" s="6"/>
      <c r="E43" s="98" t="s">
        <v>20</v>
      </c>
      <c r="F43" s="99"/>
      <c r="G43" s="99"/>
      <c r="H43" s="99"/>
      <c r="I43" s="99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5" x14ac:dyDescent="0.25">
      <c r="A44" s="6"/>
      <c r="B44" s="6"/>
      <c r="C44" s="6"/>
      <c r="D44" s="6"/>
      <c r="E44" s="98" t="s">
        <v>6</v>
      </c>
      <c r="F44" s="99"/>
      <c r="G44" s="99"/>
      <c r="H44" s="99"/>
      <c r="I44" s="99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" x14ac:dyDescent="0.3">
      <c r="A45" s="6" t="s">
        <v>22</v>
      </c>
      <c r="B45" s="41"/>
      <c r="C45" s="39"/>
      <c r="D45" s="6"/>
      <c r="E45" s="6" t="s">
        <v>21</v>
      </c>
      <c r="F45" s="75"/>
      <c r="G45" s="91"/>
      <c r="H45" s="91"/>
      <c r="I45" s="91"/>
      <c r="J45" s="91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8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" x14ac:dyDescent="0.3">
      <c r="A47" s="6" t="s">
        <v>24</v>
      </c>
      <c r="B47" s="40"/>
      <c r="C47" s="39"/>
      <c r="D47" s="6"/>
      <c r="E47" s="6" t="s">
        <v>23</v>
      </c>
      <c r="F47" s="77" t="s">
        <v>324</v>
      </c>
      <c r="G47" s="72"/>
      <c r="H47" s="72"/>
      <c r="I47" s="6"/>
      <c r="J47" s="6"/>
      <c r="K47" s="6"/>
      <c r="L47" s="6"/>
      <c r="M47" s="6"/>
      <c r="N47" s="6"/>
      <c r="O47" s="6"/>
      <c r="P47" s="8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5" x14ac:dyDescent="0.25">
      <c r="A48" s="6"/>
      <c r="B48" s="6"/>
      <c r="C48" s="29" t="s">
        <v>7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8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3" x14ac:dyDescent="0.3">
      <c r="A49" s="6"/>
      <c r="B49" s="6"/>
      <c r="C49" s="6"/>
      <c r="D49" s="29"/>
      <c r="E49" s="30" t="s">
        <v>25</v>
      </c>
      <c r="F49" s="29"/>
      <c r="G49" s="29"/>
      <c r="H49" s="29"/>
      <c r="I49" s="29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3" x14ac:dyDescent="0.3">
      <c r="A50" s="6"/>
      <c r="B50" s="40"/>
      <c r="C50" s="39"/>
      <c r="D50" s="6"/>
      <c r="E50" s="30" t="s">
        <v>26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8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3" x14ac:dyDescent="0.3">
      <c r="A51" s="6"/>
      <c r="B51" s="6"/>
      <c r="C51" s="29" t="s">
        <v>7</v>
      </c>
      <c r="D51" s="6"/>
      <c r="E51" s="30" t="s">
        <v>27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8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" x14ac:dyDescent="0.3">
      <c r="A52" s="80" t="s">
        <v>325</v>
      </c>
      <c r="B52" s="81"/>
      <c r="C52" s="81"/>
      <c r="D52" s="29"/>
      <c r="E52" s="29"/>
      <c r="F52" s="29"/>
      <c r="G52" s="29"/>
      <c r="H52" s="29"/>
      <c r="I52" s="5"/>
      <c r="J52" s="6"/>
      <c r="K52" s="8"/>
      <c r="L52" s="6"/>
      <c r="M52" s="6"/>
      <c r="N52" s="6"/>
      <c r="O52" s="6"/>
      <c r="P52" s="8"/>
      <c r="Q52" s="6"/>
      <c r="R52" s="6"/>
      <c r="S52" s="6"/>
      <c r="T52" s="6"/>
      <c r="U52" s="6"/>
      <c r="V52" s="6"/>
      <c r="W52" s="6"/>
      <c r="X52" s="6"/>
      <c r="Y52" s="6"/>
      <c r="Z52" s="6"/>
    </row>
  </sheetData>
  <mergeCells count="39">
    <mergeCell ref="D10:I10"/>
    <mergeCell ref="F3:I3"/>
    <mergeCell ref="F4:I4"/>
    <mergeCell ref="A6:J6"/>
    <mergeCell ref="D8:I8"/>
    <mergeCell ref="D9:I9"/>
    <mergeCell ref="D22:I22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4:I24"/>
    <mergeCell ref="D25:I25"/>
    <mergeCell ref="D26:I26"/>
    <mergeCell ref="D27:I27"/>
    <mergeCell ref="D28:I28"/>
    <mergeCell ref="A52:C52"/>
    <mergeCell ref="A7:J7"/>
    <mergeCell ref="E41:H41"/>
    <mergeCell ref="E44:I44"/>
    <mergeCell ref="F45:J45"/>
    <mergeCell ref="F47:H47"/>
    <mergeCell ref="E43:I43"/>
    <mergeCell ref="D35:I35"/>
    <mergeCell ref="B36:I36"/>
    <mergeCell ref="D29:I29"/>
    <mergeCell ref="D30:I30"/>
    <mergeCell ref="D31:I31"/>
    <mergeCell ref="D32:I32"/>
    <mergeCell ref="D33:I33"/>
    <mergeCell ref="D34:I34"/>
    <mergeCell ref="D23:I23"/>
  </mergeCells>
  <pageMargins left="0.7" right="0.7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52"/>
  <sheetViews>
    <sheetView workbookViewId="0">
      <selection activeCell="J47" sqref="J47"/>
    </sheetView>
  </sheetViews>
  <sheetFormatPr defaultColWidth="17.26953125" defaultRowHeight="15.75" customHeight="1" x14ac:dyDescent="0.25"/>
  <cols>
    <col min="1" max="1" width="17.453125" style="38" customWidth="1"/>
    <col min="2" max="2" width="14.7265625" style="38" customWidth="1"/>
    <col min="3" max="3" width="23.26953125" style="38" customWidth="1"/>
    <col min="4" max="4" width="1.453125" style="38" customWidth="1"/>
    <col min="5" max="5" width="23.7265625" style="38" customWidth="1"/>
    <col min="6" max="6" width="11.26953125" style="38" customWidth="1"/>
    <col min="7" max="7" width="2" style="38" customWidth="1"/>
    <col min="8" max="8" width="8.26953125" style="38" customWidth="1"/>
    <col min="9" max="9" width="6.453125" style="38" customWidth="1"/>
    <col min="10" max="10" width="11" style="38" customWidth="1"/>
    <col min="11" max="26" width="8.7265625" style="38" customWidth="1"/>
    <col min="27" max="16384" width="17.26953125" style="38"/>
  </cols>
  <sheetData>
    <row r="1" spans="1:26" ht="12" customHeight="1" x14ac:dyDescent="0.3">
      <c r="A1" s="5" t="s">
        <v>0</v>
      </c>
      <c r="B1" s="5"/>
      <c r="C1" s="5" t="s">
        <v>1</v>
      </c>
      <c r="D1" s="5"/>
      <c r="E1" s="5"/>
      <c r="F1" s="5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" customHeight="1" x14ac:dyDescent="0.3">
      <c r="A2" s="5" t="s">
        <v>323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" customHeight="1" x14ac:dyDescent="0.3">
      <c r="A3" s="5" t="s">
        <v>2</v>
      </c>
      <c r="B3" s="6"/>
      <c r="C3" s="6"/>
      <c r="D3" s="6"/>
      <c r="E3" s="6"/>
      <c r="F3" s="100"/>
      <c r="G3" s="91"/>
      <c r="H3" s="91"/>
      <c r="I3" s="91"/>
      <c r="J3" s="70">
        <v>2025</v>
      </c>
      <c r="K3" s="6"/>
      <c r="L3" s="8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1.25" customHeight="1" x14ac:dyDescent="0.25">
      <c r="A4" s="6"/>
      <c r="B4" s="9" t="s">
        <v>3</v>
      </c>
      <c r="C4" s="6"/>
      <c r="D4" s="6"/>
      <c r="E4" s="6"/>
      <c r="F4" s="101" t="s">
        <v>4</v>
      </c>
      <c r="G4" s="99"/>
      <c r="H4" s="99"/>
      <c r="I4" s="99"/>
      <c r="J4" s="37" t="s">
        <v>5</v>
      </c>
      <c r="K4" s="6"/>
      <c r="L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8.25" hidden="1" customHeight="1" x14ac:dyDescent="0.25">
      <c r="A5" s="6"/>
      <c r="B5" s="6"/>
      <c r="C5" s="6"/>
      <c r="D5" s="6"/>
      <c r="E5" s="6"/>
      <c r="F5" s="37"/>
      <c r="G5" s="37"/>
      <c r="H5" s="37"/>
      <c r="I5" s="37"/>
      <c r="J5" s="37"/>
      <c r="K5" s="6"/>
      <c r="L5" s="8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7.75" customHeight="1" x14ac:dyDescent="0.25">
      <c r="A6" s="94" t="s">
        <v>322</v>
      </c>
      <c r="B6" s="79"/>
      <c r="C6" s="79"/>
      <c r="D6" s="79"/>
      <c r="E6" s="79"/>
      <c r="F6" s="79"/>
      <c r="G6" s="79"/>
      <c r="H6" s="79"/>
      <c r="I6" s="79"/>
      <c r="J6" s="95"/>
      <c r="K6" s="6"/>
      <c r="L6" s="8"/>
      <c r="M6" s="1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3" thickBot="1" x14ac:dyDescent="0.3">
      <c r="A7" s="93" t="s">
        <v>254</v>
      </c>
      <c r="B7" s="93"/>
      <c r="C7" s="93"/>
      <c r="D7" s="93"/>
      <c r="E7" s="93"/>
      <c r="F7" s="93"/>
      <c r="G7" s="93"/>
      <c r="H7" s="93"/>
      <c r="I7" s="93"/>
      <c r="J7" s="93"/>
      <c r="K7" s="6"/>
      <c r="L7" s="8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thickBot="1" x14ac:dyDescent="0.3">
      <c r="A8" s="12" t="s">
        <v>7</v>
      </c>
      <c r="B8" s="13" t="s">
        <v>8</v>
      </c>
      <c r="C8" s="13" t="s">
        <v>9</v>
      </c>
      <c r="D8" s="88" t="s">
        <v>10</v>
      </c>
      <c r="E8" s="89"/>
      <c r="F8" s="89"/>
      <c r="G8" s="89"/>
      <c r="H8" s="89"/>
      <c r="I8" s="89"/>
      <c r="J8" s="14" t="s">
        <v>11</v>
      </c>
      <c r="K8" s="6"/>
      <c r="L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25">
      <c r="A9" s="15"/>
      <c r="B9" s="22"/>
      <c r="C9" s="22"/>
      <c r="D9" s="86"/>
      <c r="E9" s="87"/>
      <c r="F9" s="87"/>
      <c r="G9" s="87"/>
      <c r="H9" s="87"/>
      <c r="I9" s="87"/>
      <c r="J9" s="17"/>
      <c r="K9" s="6"/>
      <c r="L9" s="8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25">
      <c r="A10" s="18"/>
      <c r="B10" s="16"/>
      <c r="C10" s="16"/>
      <c r="D10" s="90"/>
      <c r="E10" s="91"/>
      <c r="F10" s="91"/>
      <c r="G10" s="91"/>
      <c r="H10" s="91"/>
      <c r="I10" s="91"/>
      <c r="J10" s="17"/>
      <c r="K10" s="6"/>
      <c r="L10" s="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25">
      <c r="A11" s="19"/>
      <c r="B11" s="16"/>
      <c r="C11" s="16"/>
      <c r="D11" s="90"/>
      <c r="E11" s="91"/>
      <c r="F11" s="91"/>
      <c r="G11" s="91"/>
      <c r="H11" s="91"/>
      <c r="I11" s="91"/>
      <c r="J11" s="17"/>
      <c r="K11" s="6"/>
      <c r="L11" s="8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25">
      <c r="A12" s="19"/>
      <c r="B12" s="16"/>
      <c r="C12" s="16"/>
      <c r="D12" s="92"/>
      <c r="E12" s="91"/>
      <c r="F12" s="91"/>
      <c r="G12" s="91"/>
      <c r="H12" s="91"/>
      <c r="I12" s="91"/>
      <c r="J12" s="17"/>
      <c r="K12" s="6"/>
      <c r="L12" s="8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25">
      <c r="A13" s="18"/>
      <c r="B13" s="16"/>
      <c r="C13" s="16"/>
      <c r="D13" s="92"/>
      <c r="E13" s="91"/>
      <c r="F13" s="91"/>
      <c r="G13" s="91"/>
      <c r="H13" s="91"/>
      <c r="I13" s="91"/>
      <c r="J13" s="17"/>
      <c r="K13" s="6"/>
      <c r="L13" s="8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25">
      <c r="A14" s="18"/>
      <c r="B14" s="16"/>
      <c r="C14" s="16"/>
      <c r="D14" s="92"/>
      <c r="E14" s="91"/>
      <c r="F14" s="91"/>
      <c r="G14" s="91"/>
      <c r="H14" s="91"/>
      <c r="I14" s="91"/>
      <c r="J14" s="17"/>
      <c r="K14" s="6"/>
      <c r="L14" s="8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25">
      <c r="A15" s="19"/>
      <c r="B15" s="16"/>
      <c r="C15" s="16"/>
      <c r="D15" s="92"/>
      <c r="E15" s="91"/>
      <c r="F15" s="91"/>
      <c r="G15" s="91"/>
      <c r="H15" s="91"/>
      <c r="I15" s="91"/>
      <c r="J15" s="17"/>
      <c r="K15" s="6"/>
      <c r="L15" s="8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25" customHeight="1" x14ac:dyDescent="0.25">
      <c r="A16" s="20"/>
      <c r="B16" s="16"/>
      <c r="C16" s="16"/>
      <c r="D16" s="92"/>
      <c r="E16" s="91"/>
      <c r="F16" s="91"/>
      <c r="G16" s="91"/>
      <c r="H16" s="91"/>
      <c r="I16" s="91"/>
      <c r="J16" s="17"/>
      <c r="K16" s="6"/>
      <c r="L16" s="8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25" customHeight="1" x14ac:dyDescent="0.25">
      <c r="A17" s="21"/>
      <c r="B17" s="16"/>
      <c r="C17" s="16"/>
      <c r="D17" s="78"/>
      <c r="E17" s="79"/>
      <c r="F17" s="79"/>
      <c r="G17" s="79"/>
      <c r="H17" s="79"/>
      <c r="I17" s="79"/>
      <c r="J17" s="17"/>
      <c r="K17" s="6"/>
      <c r="L17" s="8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25" customHeight="1" x14ac:dyDescent="0.25">
      <c r="A18" s="21"/>
      <c r="B18" s="16"/>
      <c r="C18" s="16"/>
      <c r="D18" s="78"/>
      <c r="E18" s="79"/>
      <c r="F18" s="79"/>
      <c r="G18" s="79"/>
      <c r="H18" s="79"/>
      <c r="I18" s="79"/>
      <c r="J18" s="17"/>
      <c r="K18" s="6"/>
      <c r="L18" s="8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25" customHeight="1" x14ac:dyDescent="0.25">
      <c r="A19" s="21"/>
      <c r="B19" s="16"/>
      <c r="C19" s="16"/>
      <c r="D19" s="78"/>
      <c r="E19" s="79"/>
      <c r="F19" s="79"/>
      <c r="G19" s="79"/>
      <c r="H19" s="79"/>
      <c r="I19" s="79"/>
      <c r="J19" s="17"/>
      <c r="K19" s="6"/>
      <c r="L19" s="8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.25" customHeight="1" x14ac:dyDescent="0.25">
      <c r="A20" s="21"/>
      <c r="B20" s="16"/>
      <c r="C20" s="16"/>
      <c r="D20" s="78"/>
      <c r="E20" s="79"/>
      <c r="F20" s="79"/>
      <c r="G20" s="79"/>
      <c r="H20" s="79"/>
      <c r="I20" s="79"/>
      <c r="J20" s="17"/>
      <c r="K20" s="6"/>
      <c r="L20" s="8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25" customHeight="1" x14ac:dyDescent="0.25">
      <c r="A21" s="21"/>
      <c r="B21" s="22"/>
      <c r="C21" s="23"/>
      <c r="D21" s="78"/>
      <c r="E21" s="79"/>
      <c r="F21" s="79"/>
      <c r="G21" s="79"/>
      <c r="H21" s="79"/>
      <c r="I21" s="79"/>
      <c r="J21" s="17"/>
      <c r="K21" s="6"/>
      <c r="L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25" customHeight="1" x14ac:dyDescent="0.25">
      <c r="A22" s="18"/>
      <c r="B22" s="22"/>
      <c r="C22" s="23"/>
      <c r="D22" s="78"/>
      <c r="E22" s="79"/>
      <c r="F22" s="79"/>
      <c r="G22" s="79"/>
      <c r="H22" s="79"/>
      <c r="I22" s="79"/>
      <c r="J22" s="17"/>
      <c r="K22" s="6"/>
      <c r="L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25" customHeight="1" x14ac:dyDescent="0.25">
      <c r="A23" s="18"/>
      <c r="B23" s="22"/>
      <c r="C23" s="23"/>
      <c r="D23" s="92"/>
      <c r="E23" s="91"/>
      <c r="F23" s="91"/>
      <c r="G23" s="91"/>
      <c r="H23" s="91"/>
      <c r="I23" s="91"/>
      <c r="J23" s="17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25" customHeight="1" x14ac:dyDescent="0.25">
      <c r="A24" s="18"/>
      <c r="B24" s="22"/>
      <c r="C24" s="23"/>
      <c r="D24" s="78"/>
      <c r="E24" s="79"/>
      <c r="F24" s="79"/>
      <c r="G24" s="79"/>
      <c r="H24" s="79"/>
      <c r="I24" s="79"/>
      <c r="J24" s="17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25" customHeight="1" x14ac:dyDescent="0.25">
      <c r="A25" s="18"/>
      <c r="B25" s="22"/>
      <c r="C25" s="23"/>
      <c r="D25" s="78"/>
      <c r="E25" s="79"/>
      <c r="F25" s="79"/>
      <c r="G25" s="79"/>
      <c r="H25" s="79"/>
      <c r="I25" s="79"/>
      <c r="J25" s="17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25" customHeight="1" x14ac:dyDescent="0.25">
      <c r="A26" s="18"/>
      <c r="B26" s="22"/>
      <c r="C26" s="24"/>
      <c r="D26" s="78"/>
      <c r="E26" s="79"/>
      <c r="F26" s="79"/>
      <c r="G26" s="79"/>
      <c r="H26" s="79"/>
      <c r="I26" s="79"/>
      <c r="J26" s="17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 x14ac:dyDescent="0.25">
      <c r="A27" s="25"/>
      <c r="B27" s="22"/>
      <c r="C27" s="24"/>
      <c r="D27" s="78"/>
      <c r="E27" s="79"/>
      <c r="F27" s="79"/>
      <c r="G27" s="79"/>
      <c r="H27" s="79"/>
      <c r="I27" s="79"/>
      <c r="J27" s="17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25" customHeight="1" x14ac:dyDescent="0.25">
      <c r="A28" s="21"/>
      <c r="B28" s="22"/>
      <c r="C28" s="24"/>
      <c r="D28" s="78"/>
      <c r="E28" s="79"/>
      <c r="F28" s="79"/>
      <c r="G28" s="79"/>
      <c r="H28" s="79"/>
      <c r="I28" s="79"/>
      <c r="J28" s="17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25" customHeight="1" x14ac:dyDescent="0.25">
      <c r="A29" s="21"/>
      <c r="B29" s="22"/>
      <c r="C29" s="24"/>
      <c r="D29" s="78"/>
      <c r="E29" s="79"/>
      <c r="F29" s="79"/>
      <c r="G29" s="79"/>
      <c r="H29" s="79"/>
      <c r="I29" s="79"/>
      <c r="J29" s="17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25" customHeight="1" x14ac:dyDescent="0.25">
      <c r="A30" s="21"/>
      <c r="B30" s="22"/>
      <c r="C30" s="23"/>
      <c r="D30" s="92"/>
      <c r="E30" s="91"/>
      <c r="F30" s="91"/>
      <c r="G30" s="91"/>
      <c r="H30" s="91"/>
      <c r="I30" s="91"/>
      <c r="J30" s="17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 x14ac:dyDescent="0.25">
      <c r="A31" s="18"/>
      <c r="B31" s="22"/>
      <c r="C31" s="24"/>
      <c r="D31" s="78"/>
      <c r="E31" s="79"/>
      <c r="F31" s="79"/>
      <c r="G31" s="79"/>
      <c r="H31" s="79"/>
      <c r="I31" s="79"/>
      <c r="J31" s="17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 x14ac:dyDescent="0.25">
      <c r="A32" s="18"/>
      <c r="B32" s="22"/>
      <c r="C32" s="24"/>
      <c r="D32" s="78"/>
      <c r="E32" s="79"/>
      <c r="F32" s="79"/>
      <c r="G32" s="79"/>
      <c r="H32" s="79"/>
      <c r="I32" s="79"/>
      <c r="J32" s="17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25" customHeight="1" x14ac:dyDescent="0.25">
      <c r="A33" s="18"/>
      <c r="B33" s="24"/>
      <c r="C33" s="24"/>
      <c r="D33" s="78"/>
      <c r="E33" s="79"/>
      <c r="F33" s="79"/>
      <c r="G33" s="79"/>
      <c r="H33" s="79"/>
      <c r="I33" s="79"/>
      <c r="J33" s="17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 x14ac:dyDescent="0.25">
      <c r="A34" s="18"/>
      <c r="B34" s="24"/>
      <c r="C34" s="24"/>
      <c r="D34" s="78"/>
      <c r="E34" s="79"/>
      <c r="F34" s="79"/>
      <c r="G34" s="79"/>
      <c r="H34" s="79"/>
      <c r="I34" s="79"/>
      <c r="J34" s="17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25" customHeight="1" x14ac:dyDescent="0.25">
      <c r="A35" s="18"/>
      <c r="B35" s="24"/>
      <c r="C35" s="24"/>
      <c r="D35" s="78"/>
      <c r="E35" s="79"/>
      <c r="F35" s="79"/>
      <c r="G35" s="79"/>
      <c r="H35" s="79"/>
      <c r="I35" s="79"/>
      <c r="J35" s="17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25" customHeight="1" thickBot="1" x14ac:dyDescent="0.3">
      <c r="A36" s="26" t="s">
        <v>12</v>
      </c>
      <c r="B36" s="83" t="s">
        <v>13</v>
      </c>
      <c r="C36" s="84"/>
      <c r="D36" s="84"/>
      <c r="E36" s="84"/>
      <c r="F36" s="84"/>
      <c r="G36" s="84"/>
      <c r="H36" s="84"/>
      <c r="I36" s="85"/>
      <c r="J36" s="27">
        <f>SUM(J9:J35)</f>
        <v>0</v>
      </c>
      <c r="K36" s="6"/>
      <c r="L36" s="6"/>
      <c r="M36" s="6"/>
      <c r="N36" s="6"/>
      <c r="O36" s="8"/>
      <c r="P36" s="8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5" x14ac:dyDescent="0.25">
      <c r="A37" s="46"/>
      <c r="B37" s="47"/>
      <c r="C37" s="48"/>
      <c r="D37" s="48"/>
      <c r="E37" s="48"/>
      <c r="F37" s="48"/>
      <c r="G37" s="48"/>
      <c r="H37" s="48"/>
      <c r="I37" s="48"/>
      <c r="J37" s="49"/>
      <c r="K37" s="6"/>
      <c r="L37" s="6"/>
      <c r="M37" s="6"/>
      <c r="N37" s="6"/>
      <c r="O37" s="6"/>
      <c r="P37" s="8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5" x14ac:dyDescent="0.25">
      <c r="A38" s="6" t="s">
        <v>14</v>
      </c>
      <c r="B38" s="42"/>
      <c r="C38" s="39"/>
      <c r="D38" s="48"/>
      <c r="E38" s="31" t="s">
        <v>255</v>
      </c>
      <c r="F38" s="32">
        <f>SUM('2(internal travel cont)'!J36,'1(internal travel)'!J36)</f>
        <v>0</v>
      </c>
      <c r="G38" s="31" t="s">
        <v>15</v>
      </c>
      <c r="H38" s="33">
        <v>0.7</v>
      </c>
      <c r="I38" s="31" t="s">
        <v>16</v>
      </c>
      <c r="J38" s="34">
        <f>SUM(F38*H38)</f>
        <v>0</v>
      </c>
      <c r="K38" s="6"/>
      <c r="L38" s="6"/>
      <c r="M38" s="6"/>
      <c r="N38" s="6"/>
      <c r="O38" s="6"/>
      <c r="P38" s="8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5" x14ac:dyDescent="0.25">
      <c r="A39" s="6" t="s">
        <v>17</v>
      </c>
      <c r="B39" s="45"/>
      <c r="C39" s="44"/>
      <c r="D39" s="6"/>
      <c r="E39" s="31" t="s">
        <v>256</v>
      </c>
      <c r="F39" s="32">
        <f>J36</f>
        <v>0</v>
      </c>
      <c r="G39" s="31" t="s">
        <v>15</v>
      </c>
      <c r="H39" s="33">
        <v>0.7</v>
      </c>
      <c r="I39" s="31" t="s">
        <v>16</v>
      </c>
      <c r="J39" s="34">
        <f>SUM(F39*H39)</f>
        <v>0</v>
      </c>
      <c r="K39" s="6"/>
      <c r="L39" s="6"/>
      <c r="M39" s="6"/>
      <c r="N39" s="6"/>
      <c r="O39" s="8"/>
      <c r="P39" s="8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3" thickBot="1" x14ac:dyDescent="0.3">
      <c r="A40" s="6" t="s">
        <v>6</v>
      </c>
      <c r="B40" s="45"/>
      <c r="C40" s="44"/>
      <c r="D40" s="6"/>
      <c r="E40" s="31" t="s">
        <v>18</v>
      </c>
      <c r="F40" s="31"/>
      <c r="G40" s="31"/>
      <c r="H40" s="31"/>
      <c r="I40" s="31"/>
      <c r="J40" s="35" t="s">
        <v>6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" thickTop="1" thickBot="1" x14ac:dyDescent="0.35">
      <c r="A41" s="6"/>
      <c r="B41" s="43"/>
      <c r="C41" s="44"/>
      <c r="D41" s="6"/>
      <c r="E41" s="96" t="s">
        <v>19</v>
      </c>
      <c r="F41" s="97"/>
      <c r="G41" s="97"/>
      <c r="H41" s="97"/>
      <c r="I41" s="31"/>
      <c r="J41" s="36">
        <f>SUM(J38:J39)</f>
        <v>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3.5" thickTop="1" x14ac:dyDescent="0.3">
      <c r="A42" s="6"/>
      <c r="B42" s="43"/>
      <c r="C42" s="44"/>
      <c r="D42" s="6"/>
      <c r="E42" s="6"/>
      <c r="F42" s="6"/>
      <c r="G42" s="6"/>
      <c r="H42" s="6"/>
      <c r="I42" s="28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5" x14ac:dyDescent="0.25">
      <c r="A43" s="6"/>
      <c r="B43" s="6"/>
      <c r="C43" s="6"/>
      <c r="D43" s="6"/>
      <c r="E43" s="98" t="s">
        <v>20</v>
      </c>
      <c r="F43" s="99"/>
      <c r="G43" s="99"/>
      <c r="H43" s="99"/>
      <c r="I43" s="99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5" x14ac:dyDescent="0.25">
      <c r="A44" s="6"/>
      <c r="B44" s="6"/>
      <c r="C44" s="6"/>
      <c r="D44" s="6"/>
      <c r="E44" s="98" t="s">
        <v>6</v>
      </c>
      <c r="F44" s="99"/>
      <c r="G44" s="99"/>
      <c r="H44" s="99"/>
      <c r="I44" s="99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" x14ac:dyDescent="0.3">
      <c r="A45" s="6" t="s">
        <v>22</v>
      </c>
      <c r="B45" s="41"/>
      <c r="C45" s="39"/>
      <c r="D45" s="6"/>
      <c r="E45" s="6" t="s">
        <v>21</v>
      </c>
      <c r="F45" s="75"/>
      <c r="G45" s="91"/>
      <c r="H45" s="91"/>
      <c r="I45" s="91"/>
      <c r="J45" s="91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8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" x14ac:dyDescent="0.3">
      <c r="A47" s="6" t="s">
        <v>24</v>
      </c>
      <c r="B47" s="40"/>
      <c r="C47" s="39"/>
      <c r="D47" s="6"/>
      <c r="E47" s="6" t="s">
        <v>23</v>
      </c>
      <c r="F47" s="77" t="s">
        <v>324</v>
      </c>
      <c r="G47" s="72"/>
      <c r="H47" s="72"/>
      <c r="I47" s="6"/>
      <c r="J47" s="6"/>
      <c r="K47" s="6"/>
      <c r="L47" s="6"/>
      <c r="M47" s="6"/>
      <c r="N47" s="6"/>
      <c r="O47" s="6"/>
      <c r="P47" s="8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5" x14ac:dyDescent="0.25">
      <c r="A48" s="6"/>
      <c r="B48" s="6"/>
      <c r="C48" s="29" t="s">
        <v>7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8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3" x14ac:dyDescent="0.3">
      <c r="A49" s="6"/>
      <c r="B49" s="6"/>
      <c r="C49" s="6"/>
      <c r="D49" s="29"/>
      <c r="E49" s="30" t="s">
        <v>25</v>
      </c>
      <c r="F49" s="29"/>
      <c r="G49" s="29"/>
      <c r="H49" s="29"/>
      <c r="I49" s="29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3" x14ac:dyDescent="0.3">
      <c r="A50" s="6"/>
      <c r="B50" s="40"/>
      <c r="C50" s="39"/>
      <c r="D50" s="6"/>
      <c r="E50" s="30" t="s">
        <v>26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8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3" x14ac:dyDescent="0.3">
      <c r="A51" s="6"/>
      <c r="B51" s="6"/>
      <c r="C51" s="29" t="s">
        <v>7</v>
      </c>
      <c r="D51" s="6"/>
      <c r="E51" s="30" t="s">
        <v>27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8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" x14ac:dyDescent="0.3">
      <c r="A52" s="80" t="s">
        <v>325</v>
      </c>
      <c r="B52" s="81"/>
      <c r="C52" s="81"/>
      <c r="D52" s="29"/>
      <c r="E52" s="29"/>
      <c r="F52" s="29"/>
      <c r="G52" s="29"/>
      <c r="H52" s="29"/>
      <c r="I52" s="5"/>
      <c r="J52" s="6"/>
      <c r="K52" s="8"/>
      <c r="L52" s="6"/>
      <c r="M52" s="6"/>
      <c r="N52" s="6"/>
      <c r="O52" s="6"/>
      <c r="P52" s="8"/>
      <c r="Q52" s="6"/>
      <c r="R52" s="6"/>
      <c r="S52" s="6"/>
      <c r="T52" s="6"/>
      <c r="U52" s="6"/>
      <c r="V52" s="6"/>
      <c r="W52" s="6"/>
      <c r="X52" s="6"/>
      <c r="Y52" s="6"/>
      <c r="Z52" s="6"/>
    </row>
  </sheetData>
  <mergeCells count="39">
    <mergeCell ref="D10:I10"/>
    <mergeCell ref="F3:I3"/>
    <mergeCell ref="F4:I4"/>
    <mergeCell ref="A6:J6"/>
    <mergeCell ref="D8:I8"/>
    <mergeCell ref="D9:I9"/>
    <mergeCell ref="D22:I22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4:I24"/>
    <mergeCell ref="D25:I25"/>
    <mergeCell ref="D26:I26"/>
    <mergeCell ref="D27:I27"/>
    <mergeCell ref="D28:I28"/>
    <mergeCell ref="A52:C52"/>
    <mergeCell ref="A7:J7"/>
    <mergeCell ref="E41:H41"/>
    <mergeCell ref="E44:I44"/>
    <mergeCell ref="F45:J45"/>
    <mergeCell ref="F47:H47"/>
    <mergeCell ref="E43:I43"/>
    <mergeCell ref="D35:I35"/>
    <mergeCell ref="B36:I36"/>
    <mergeCell ref="D29:I29"/>
    <mergeCell ref="D30:I30"/>
    <mergeCell ref="D31:I31"/>
    <mergeCell ref="D32:I32"/>
    <mergeCell ref="D33:I33"/>
    <mergeCell ref="D34:I34"/>
    <mergeCell ref="D23:I23"/>
  </mergeCells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9"/>
  <sheetViews>
    <sheetView workbookViewId="0">
      <selection activeCell="B154" sqref="B154"/>
    </sheetView>
  </sheetViews>
  <sheetFormatPr defaultColWidth="17.26953125" defaultRowHeight="15.75" customHeight="1" x14ac:dyDescent="0.25"/>
  <cols>
    <col min="1" max="1" width="8.453125" style="2" bestFit="1" customWidth="1"/>
    <col min="2" max="2" width="7.453125" style="2" customWidth="1"/>
    <col min="3" max="10" width="8.7265625" style="4" customWidth="1"/>
    <col min="11" max="16384" width="17.26953125" style="4"/>
  </cols>
  <sheetData>
    <row r="1" spans="1:10" ht="12" customHeight="1" x14ac:dyDescent="0.35">
      <c r="A1" s="1" t="s">
        <v>28</v>
      </c>
      <c r="B1" s="2">
        <v>0</v>
      </c>
      <c r="C1" s="3"/>
      <c r="D1" s="3"/>
      <c r="E1" s="3"/>
      <c r="F1" s="3"/>
      <c r="G1" s="3"/>
      <c r="H1" s="3"/>
      <c r="I1" s="3"/>
      <c r="J1" s="3"/>
    </row>
    <row r="2" spans="1:10" ht="12" customHeight="1" x14ac:dyDescent="0.35">
      <c r="A2" s="1" t="s">
        <v>29</v>
      </c>
      <c r="B2" s="2">
        <v>21</v>
      </c>
      <c r="C2" s="3"/>
      <c r="D2" s="3"/>
      <c r="E2" s="3"/>
      <c r="F2" s="3"/>
      <c r="G2" s="3"/>
      <c r="H2" s="3"/>
      <c r="I2" s="3"/>
      <c r="J2" s="3"/>
    </row>
    <row r="3" spans="1:10" ht="12" customHeight="1" x14ac:dyDescent="0.35">
      <c r="A3" s="1" t="s">
        <v>30</v>
      </c>
      <c r="B3" s="2">
        <v>20</v>
      </c>
      <c r="C3" s="3"/>
      <c r="D3" s="3"/>
      <c r="E3" s="3"/>
      <c r="F3" s="3"/>
      <c r="G3" s="3"/>
      <c r="H3" s="3"/>
      <c r="I3" s="3"/>
      <c r="J3" s="3"/>
    </row>
    <row r="4" spans="1:10" ht="12" customHeight="1" x14ac:dyDescent="0.35">
      <c r="A4" s="1" t="s">
        <v>31</v>
      </c>
      <c r="B4" s="2">
        <v>24</v>
      </c>
      <c r="C4" s="3"/>
      <c r="D4" s="3"/>
      <c r="E4" s="3"/>
      <c r="F4" s="3"/>
      <c r="G4" s="3"/>
      <c r="H4" s="3"/>
      <c r="I4" s="3"/>
      <c r="J4" s="3"/>
    </row>
    <row r="5" spans="1:10" ht="12" customHeight="1" x14ac:dyDescent="0.35">
      <c r="A5" s="1" t="s">
        <v>32</v>
      </c>
      <c r="B5" s="2">
        <v>21</v>
      </c>
      <c r="C5" s="3"/>
      <c r="D5" s="3"/>
      <c r="E5" s="3"/>
      <c r="F5" s="3"/>
      <c r="G5" s="3"/>
      <c r="H5" s="3"/>
      <c r="I5" s="3"/>
      <c r="J5" s="3"/>
    </row>
    <row r="6" spans="1:10" ht="12" customHeight="1" x14ac:dyDescent="0.35">
      <c r="A6" s="1" t="s">
        <v>33</v>
      </c>
      <c r="B6" s="2">
        <v>10</v>
      </c>
      <c r="C6" s="3"/>
      <c r="D6" s="3"/>
      <c r="E6" s="3"/>
      <c r="F6" s="3"/>
      <c r="G6" s="3"/>
      <c r="H6" s="3"/>
      <c r="I6" s="3"/>
      <c r="J6" s="3"/>
    </row>
    <row r="7" spans="1:10" ht="12" customHeight="1" x14ac:dyDescent="0.35">
      <c r="A7" s="1" t="s">
        <v>34</v>
      </c>
      <c r="B7" s="2">
        <v>13</v>
      </c>
      <c r="C7" s="3"/>
      <c r="D7" s="3"/>
      <c r="E7" s="3"/>
      <c r="F7" s="3"/>
      <c r="G7" s="3"/>
      <c r="H7" s="3"/>
      <c r="I7" s="3"/>
      <c r="J7" s="3"/>
    </row>
    <row r="8" spans="1:10" ht="12" customHeight="1" x14ac:dyDescent="0.35">
      <c r="A8" s="1" t="s">
        <v>35</v>
      </c>
      <c r="B8" s="2">
        <v>4</v>
      </c>
      <c r="C8" s="3"/>
      <c r="D8" s="3"/>
      <c r="E8" s="3"/>
      <c r="F8" s="3"/>
      <c r="G8" s="3"/>
      <c r="H8" s="3"/>
      <c r="I8" s="3"/>
      <c r="J8" s="3"/>
    </row>
    <row r="9" spans="1:10" ht="12" customHeight="1" x14ac:dyDescent="0.35">
      <c r="A9" s="1" t="s">
        <v>36</v>
      </c>
      <c r="B9" s="2">
        <v>4</v>
      </c>
      <c r="C9" s="3"/>
      <c r="D9" s="3"/>
      <c r="E9" s="3"/>
      <c r="F9" s="3"/>
      <c r="G9" s="3"/>
      <c r="H9" s="3"/>
      <c r="I9" s="3"/>
      <c r="J9" s="3"/>
    </row>
    <row r="10" spans="1:10" ht="12" customHeight="1" x14ac:dyDescent="0.35">
      <c r="A10" s="1" t="s">
        <v>37</v>
      </c>
      <c r="B10" s="2">
        <v>4</v>
      </c>
      <c r="C10" s="3"/>
      <c r="D10" s="3"/>
      <c r="E10" s="3"/>
      <c r="F10" s="3"/>
      <c r="G10" s="3"/>
      <c r="H10" s="3"/>
      <c r="I10" s="3"/>
      <c r="J10" s="3"/>
    </row>
    <row r="11" spans="1:10" ht="12" customHeight="1" x14ac:dyDescent="0.35">
      <c r="A11" s="1" t="s">
        <v>38</v>
      </c>
      <c r="B11" s="2">
        <v>20</v>
      </c>
      <c r="C11" s="3"/>
      <c r="D11" s="3"/>
      <c r="E11" s="3"/>
      <c r="F11" s="3"/>
      <c r="G11" s="3"/>
      <c r="H11" s="3"/>
      <c r="I11" s="3"/>
      <c r="J11" s="3"/>
    </row>
    <row r="12" spans="1:10" ht="12" customHeight="1" x14ac:dyDescent="0.35">
      <c r="A12" s="1" t="s">
        <v>39</v>
      </c>
      <c r="B12" s="2">
        <v>21</v>
      </c>
      <c r="C12" s="3"/>
      <c r="D12" s="3"/>
      <c r="E12" s="3"/>
      <c r="F12" s="3"/>
      <c r="G12" s="3"/>
      <c r="H12" s="3"/>
      <c r="I12" s="3"/>
      <c r="J12" s="3"/>
    </row>
    <row r="13" spans="1:10" ht="12" customHeight="1" x14ac:dyDescent="0.35">
      <c r="A13" s="1" t="s">
        <v>40</v>
      </c>
      <c r="B13" s="2">
        <v>25</v>
      </c>
      <c r="C13" s="3"/>
      <c r="D13" s="3"/>
      <c r="E13" s="3"/>
      <c r="F13" s="3"/>
      <c r="G13" s="3"/>
      <c r="H13" s="3"/>
      <c r="I13" s="3"/>
      <c r="J13" s="3"/>
    </row>
    <row r="14" spans="1:10" ht="12" customHeight="1" x14ac:dyDescent="0.35">
      <c r="A14" s="1" t="s">
        <v>41</v>
      </c>
      <c r="B14" s="2">
        <v>21</v>
      </c>
      <c r="C14" s="3"/>
      <c r="D14" s="3"/>
      <c r="E14" s="3"/>
      <c r="F14" s="3"/>
      <c r="G14" s="3"/>
      <c r="H14" s="3"/>
      <c r="I14" s="3"/>
      <c r="J14" s="3"/>
    </row>
    <row r="15" spans="1:10" ht="12" customHeight="1" x14ac:dyDescent="0.35">
      <c r="A15" s="1" t="s">
        <v>42</v>
      </c>
      <c r="B15" s="2">
        <v>21</v>
      </c>
      <c r="C15" s="3"/>
      <c r="D15" s="3"/>
      <c r="E15" s="3"/>
      <c r="F15" s="3"/>
      <c r="G15" s="3"/>
      <c r="H15" s="3"/>
      <c r="I15" s="3"/>
      <c r="J15" s="3"/>
    </row>
    <row r="16" spans="1:10" ht="12" customHeight="1" x14ac:dyDescent="0.35">
      <c r="A16" s="1" t="s">
        <v>43</v>
      </c>
      <c r="B16" s="2">
        <v>21</v>
      </c>
      <c r="C16" s="3"/>
      <c r="D16" s="3"/>
      <c r="E16" s="3"/>
      <c r="F16" s="3"/>
      <c r="G16" s="3"/>
      <c r="H16" s="3"/>
      <c r="I16" s="3"/>
      <c r="J16" s="3"/>
    </row>
    <row r="17" spans="1:10" ht="12" customHeight="1" x14ac:dyDescent="0.35">
      <c r="A17" s="1" t="s">
        <v>44</v>
      </c>
      <c r="B17" s="2">
        <v>0</v>
      </c>
      <c r="C17" s="3"/>
      <c r="D17" s="3"/>
      <c r="E17" s="3"/>
      <c r="F17" s="3"/>
      <c r="G17" s="3"/>
      <c r="H17" s="3"/>
      <c r="I17" s="3"/>
      <c r="J17" s="3"/>
    </row>
    <row r="18" spans="1:10" ht="12" customHeight="1" x14ac:dyDescent="0.35">
      <c r="A18" s="1" t="s">
        <v>45</v>
      </c>
      <c r="B18" s="2">
        <v>2</v>
      </c>
      <c r="C18" s="3"/>
      <c r="D18" s="3"/>
      <c r="E18" s="3"/>
      <c r="F18" s="3"/>
      <c r="G18" s="3"/>
      <c r="H18" s="3"/>
      <c r="I18" s="3"/>
      <c r="J18" s="3"/>
    </row>
    <row r="19" spans="1:10" ht="12" customHeight="1" x14ac:dyDescent="0.35">
      <c r="A19" s="1" t="s">
        <v>46</v>
      </c>
      <c r="B19" s="2">
        <v>6</v>
      </c>
      <c r="C19" s="3"/>
      <c r="D19" s="3"/>
      <c r="E19" s="3"/>
      <c r="F19" s="3"/>
      <c r="G19" s="3"/>
      <c r="H19" s="3"/>
      <c r="I19" s="3"/>
      <c r="J19" s="3"/>
    </row>
    <row r="20" spans="1:10" ht="12" customHeight="1" x14ac:dyDescent="0.35">
      <c r="A20" s="1" t="s">
        <v>47</v>
      </c>
      <c r="B20" s="2">
        <v>1</v>
      </c>
      <c r="C20" s="3"/>
      <c r="D20" s="3"/>
      <c r="E20" s="3"/>
      <c r="F20" s="3"/>
      <c r="G20" s="3"/>
      <c r="H20" s="3"/>
      <c r="I20" s="3"/>
      <c r="J20" s="3"/>
    </row>
    <row r="21" spans="1:10" ht="15.75" customHeight="1" x14ac:dyDescent="0.35">
      <c r="A21" s="1" t="s">
        <v>48</v>
      </c>
      <c r="B21" s="2">
        <v>22</v>
      </c>
    </row>
    <row r="22" spans="1:10" ht="15.75" customHeight="1" x14ac:dyDescent="0.35">
      <c r="A22" s="1" t="s">
        <v>49</v>
      </c>
      <c r="B22" s="2">
        <v>32</v>
      </c>
    </row>
    <row r="23" spans="1:10" ht="15.75" customHeight="1" x14ac:dyDescent="0.35">
      <c r="A23" s="1" t="s">
        <v>50</v>
      </c>
      <c r="B23" s="2">
        <v>24</v>
      </c>
    </row>
    <row r="24" spans="1:10" ht="15.75" customHeight="1" x14ac:dyDescent="0.35">
      <c r="A24" s="1" t="s">
        <v>51</v>
      </c>
      <c r="B24" s="2">
        <v>23</v>
      </c>
    </row>
    <row r="25" spans="1:10" ht="15.75" customHeight="1" x14ac:dyDescent="0.35">
      <c r="A25" s="1" t="s">
        <v>52</v>
      </c>
      <c r="B25" s="2">
        <v>24</v>
      </c>
    </row>
    <row r="26" spans="1:10" ht="15.75" customHeight="1" x14ac:dyDescent="0.35">
      <c r="A26" s="1" t="s">
        <v>53</v>
      </c>
      <c r="B26" s="2">
        <v>40</v>
      </c>
    </row>
    <row r="27" spans="1:10" ht="15.75" customHeight="1" x14ac:dyDescent="0.35">
      <c r="A27" s="1" t="s">
        <v>54</v>
      </c>
      <c r="B27" s="2">
        <v>2</v>
      </c>
    </row>
    <row r="28" spans="1:10" ht="15.75" customHeight="1" x14ac:dyDescent="0.35">
      <c r="A28" s="1" t="s">
        <v>55</v>
      </c>
      <c r="B28" s="2">
        <v>6</v>
      </c>
    </row>
    <row r="29" spans="1:10" ht="15.75" customHeight="1" x14ac:dyDescent="0.35">
      <c r="A29" s="1" t="s">
        <v>56</v>
      </c>
      <c r="B29" s="2">
        <v>0</v>
      </c>
    </row>
    <row r="30" spans="1:10" ht="15.75" customHeight="1" x14ac:dyDescent="0.35">
      <c r="A30" s="1" t="s">
        <v>57</v>
      </c>
      <c r="B30" s="2">
        <v>3</v>
      </c>
    </row>
    <row r="31" spans="1:10" ht="15.75" customHeight="1" x14ac:dyDescent="0.35">
      <c r="A31" s="1" t="s">
        <v>58</v>
      </c>
      <c r="B31" s="2">
        <v>20</v>
      </c>
    </row>
    <row r="32" spans="1:10" ht="15.75" customHeight="1" x14ac:dyDescent="0.35">
      <c r="A32" s="1" t="s">
        <v>59</v>
      </c>
      <c r="B32" s="2">
        <v>2</v>
      </c>
    </row>
    <row r="33" spans="1:2" ht="15.75" customHeight="1" x14ac:dyDescent="0.35">
      <c r="A33" s="1" t="s">
        <v>60</v>
      </c>
      <c r="B33" s="2">
        <v>0</v>
      </c>
    </row>
    <row r="34" spans="1:2" ht="15.75" customHeight="1" x14ac:dyDescent="0.35">
      <c r="A34" s="1" t="s">
        <v>61</v>
      </c>
      <c r="B34" s="2">
        <v>4</v>
      </c>
    </row>
    <row r="35" spans="1:2" ht="15.75" customHeight="1" x14ac:dyDescent="0.35">
      <c r="A35" s="1" t="s">
        <v>62</v>
      </c>
      <c r="B35" s="2">
        <v>2</v>
      </c>
    </row>
    <row r="36" spans="1:2" ht="15.75" customHeight="1" x14ac:dyDescent="0.35">
      <c r="A36" s="1" t="s">
        <v>63</v>
      </c>
      <c r="B36" s="2">
        <v>22</v>
      </c>
    </row>
    <row r="37" spans="1:2" ht="15.75" customHeight="1" x14ac:dyDescent="0.35">
      <c r="A37" s="1" t="s">
        <v>64</v>
      </c>
      <c r="B37" s="2">
        <v>31</v>
      </c>
    </row>
    <row r="38" spans="1:2" ht="15.75" customHeight="1" x14ac:dyDescent="0.35">
      <c r="A38" s="1" t="s">
        <v>65</v>
      </c>
      <c r="B38" s="2">
        <v>23</v>
      </c>
    </row>
    <row r="39" spans="1:2" ht="15.75" customHeight="1" x14ac:dyDescent="0.35">
      <c r="A39" s="1" t="s">
        <v>66</v>
      </c>
      <c r="B39" s="2">
        <v>22</v>
      </c>
    </row>
    <row r="40" spans="1:2" ht="15.75" customHeight="1" x14ac:dyDescent="0.35">
      <c r="A40" s="1" t="s">
        <v>67</v>
      </c>
      <c r="B40" s="2">
        <v>23</v>
      </c>
    </row>
    <row r="41" spans="1:2" ht="15.75" customHeight="1" x14ac:dyDescent="0.35">
      <c r="A41" s="1" t="s">
        <v>68</v>
      </c>
      <c r="B41" s="2">
        <v>40</v>
      </c>
    </row>
    <row r="42" spans="1:2" ht="15.75" customHeight="1" x14ac:dyDescent="0.35">
      <c r="A42" s="1" t="s">
        <v>69</v>
      </c>
      <c r="B42" s="2">
        <v>1</v>
      </c>
    </row>
    <row r="43" spans="1:2" ht="15.75" customHeight="1" x14ac:dyDescent="0.35">
      <c r="A43" s="1" t="s">
        <v>70</v>
      </c>
      <c r="B43" s="2">
        <v>5</v>
      </c>
    </row>
    <row r="44" spans="1:2" ht="15.75" customHeight="1" x14ac:dyDescent="0.35">
      <c r="A44" s="1" t="s">
        <v>71</v>
      </c>
      <c r="B44" s="2">
        <v>2</v>
      </c>
    </row>
    <row r="45" spans="1:2" ht="15.75" customHeight="1" x14ac:dyDescent="0.35">
      <c r="A45" s="1" t="s">
        <v>72</v>
      </c>
      <c r="B45" s="2">
        <v>2</v>
      </c>
    </row>
    <row r="46" spans="1:2" ht="15.75" customHeight="1" x14ac:dyDescent="0.35">
      <c r="A46" s="1" t="s">
        <v>73</v>
      </c>
      <c r="B46" s="2">
        <v>24</v>
      </c>
    </row>
    <row r="47" spans="1:2" ht="15.75" customHeight="1" x14ac:dyDescent="0.35">
      <c r="A47" s="1" t="s">
        <v>74</v>
      </c>
      <c r="B47" s="2">
        <v>6</v>
      </c>
    </row>
    <row r="48" spans="1:2" ht="15.75" customHeight="1" x14ac:dyDescent="0.35">
      <c r="A48" s="1" t="s">
        <v>75</v>
      </c>
      <c r="B48" s="2">
        <v>4</v>
      </c>
    </row>
    <row r="49" spans="1:2" ht="15.75" customHeight="1" x14ac:dyDescent="0.35">
      <c r="A49" s="1" t="s">
        <v>76</v>
      </c>
      <c r="B49" s="2">
        <v>0</v>
      </c>
    </row>
    <row r="50" spans="1:2" ht="15.75" customHeight="1" x14ac:dyDescent="0.35">
      <c r="A50" s="1" t="s">
        <v>77</v>
      </c>
      <c r="B50" s="2">
        <v>5</v>
      </c>
    </row>
    <row r="51" spans="1:2" ht="15.75" customHeight="1" x14ac:dyDescent="0.35">
      <c r="A51" s="1" t="s">
        <v>78</v>
      </c>
      <c r="B51" s="2">
        <v>26</v>
      </c>
    </row>
    <row r="52" spans="1:2" ht="15.75" customHeight="1" x14ac:dyDescent="0.35">
      <c r="A52" s="1" t="s">
        <v>79</v>
      </c>
      <c r="B52" s="2">
        <v>35</v>
      </c>
    </row>
    <row r="53" spans="1:2" ht="15.75" customHeight="1" x14ac:dyDescent="0.35">
      <c r="A53" s="1" t="s">
        <v>80</v>
      </c>
      <c r="B53" s="2">
        <v>27</v>
      </c>
    </row>
    <row r="54" spans="1:2" ht="15.75" customHeight="1" x14ac:dyDescent="0.35">
      <c r="A54" s="1" t="s">
        <v>81</v>
      </c>
      <c r="B54" s="2">
        <v>26</v>
      </c>
    </row>
    <row r="55" spans="1:2" ht="15.75" customHeight="1" x14ac:dyDescent="0.35">
      <c r="A55" s="1" t="s">
        <v>82</v>
      </c>
      <c r="B55" s="2">
        <v>27</v>
      </c>
    </row>
    <row r="56" spans="1:2" ht="15.75" customHeight="1" x14ac:dyDescent="0.35">
      <c r="A56" s="1" t="s">
        <v>83</v>
      </c>
      <c r="B56" s="2">
        <v>43</v>
      </c>
    </row>
    <row r="57" spans="1:2" ht="15.75" customHeight="1" x14ac:dyDescent="0.35">
      <c r="A57" s="1" t="s">
        <v>84</v>
      </c>
      <c r="B57" s="2">
        <v>5</v>
      </c>
    </row>
    <row r="58" spans="1:2" ht="15.75" customHeight="1" x14ac:dyDescent="0.35">
      <c r="A58" s="1" t="s">
        <v>85</v>
      </c>
      <c r="B58" s="2">
        <v>5</v>
      </c>
    </row>
    <row r="59" spans="1:2" ht="15.75" customHeight="1" x14ac:dyDescent="0.35">
      <c r="A59" s="1" t="s">
        <v>86</v>
      </c>
      <c r="B59" s="2">
        <v>6</v>
      </c>
    </row>
    <row r="60" spans="1:2" ht="15.75" customHeight="1" x14ac:dyDescent="0.35">
      <c r="A60" s="1" t="s">
        <v>87</v>
      </c>
      <c r="B60" s="2">
        <v>5</v>
      </c>
    </row>
    <row r="61" spans="1:2" ht="15.75" customHeight="1" x14ac:dyDescent="0.35">
      <c r="A61" s="1" t="s">
        <v>88</v>
      </c>
      <c r="B61" s="2">
        <v>21</v>
      </c>
    </row>
    <row r="62" spans="1:2" ht="15.75" customHeight="1" x14ac:dyDescent="0.35">
      <c r="A62" s="1" t="s">
        <v>89</v>
      </c>
      <c r="B62" s="2">
        <v>1</v>
      </c>
    </row>
    <row r="63" spans="1:2" ht="15.75" customHeight="1" x14ac:dyDescent="0.35">
      <c r="A63" s="1" t="s">
        <v>90</v>
      </c>
      <c r="B63" s="2">
        <v>2</v>
      </c>
    </row>
    <row r="64" spans="1:2" ht="15.75" customHeight="1" x14ac:dyDescent="0.35">
      <c r="A64" s="1" t="s">
        <v>91</v>
      </c>
      <c r="B64" s="2">
        <v>5</v>
      </c>
    </row>
    <row r="65" spans="1:2" ht="15.75" customHeight="1" x14ac:dyDescent="0.35">
      <c r="A65" s="1" t="s">
        <v>92</v>
      </c>
      <c r="B65" s="2">
        <v>0</v>
      </c>
    </row>
    <row r="66" spans="1:2" ht="15.75" customHeight="1" x14ac:dyDescent="0.35">
      <c r="A66" s="1" t="s">
        <v>93</v>
      </c>
      <c r="B66" s="2">
        <v>23</v>
      </c>
    </row>
    <row r="67" spans="1:2" ht="15.75" customHeight="1" x14ac:dyDescent="0.35">
      <c r="A67" s="1" t="s">
        <v>94</v>
      </c>
      <c r="B67" s="2">
        <v>32</v>
      </c>
    </row>
    <row r="68" spans="1:2" ht="15.75" customHeight="1" x14ac:dyDescent="0.35">
      <c r="A68" s="1" t="s">
        <v>95</v>
      </c>
      <c r="B68" s="2">
        <v>23</v>
      </c>
    </row>
    <row r="69" spans="1:2" ht="15.75" customHeight="1" x14ac:dyDescent="0.35">
      <c r="A69" s="1" t="s">
        <v>96</v>
      </c>
      <c r="B69" s="2">
        <v>23</v>
      </c>
    </row>
    <row r="70" spans="1:2" ht="15.75" customHeight="1" x14ac:dyDescent="0.35">
      <c r="A70" s="1" t="s">
        <v>97</v>
      </c>
      <c r="B70" s="2">
        <v>23</v>
      </c>
    </row>
    <row r="71" spans="1:2" ht="15.75" customHeight="1" x14ac:dyDescent="0.35">
      <c r="A71" s="1" t="s">
        <v>98</v>
      </c>
      <c r="B71" s="2">
        <v>40</v>
      </c>
    </row>
    <row r="72" spans="1:2" ht="15.75" customHeight="1" x14ac:dyDescent="0.35">
      <c r="A72" s="1" t="s">
        <v>99</v>
      </c>
      <c r="B72" s="2">
        <v>1</v>
      </c>
    </row>
    <row r="73" spans="1:2" ht="15.75" customHeight="1" x14ac:dyDescent="0.35">
      <c r="A73" s="1" t="s">
        <v>100</v>
      </c>
      <c r="B73" s="2">
        <v>5</v>
      </c>
    </row>
    <row r="74" spans="1:2" ht="15.75" customHeight="1" x14ac:dyDescent="0.35">
      <c r="A74" s="1" t="s">
        <v>101</v>
      </c>
      <c r="B74" s="2">
        <v>1</v>
      </c>
    </row>
    <row r="75" spans="1:2" ht="15.75" customHeight="1" x14ac:dyDescent="0.35">
      <c r="A75" s="1" t="s">
        <v>102</v>
      </c>
      <c r="B75" s="2">
        <v>1</v>
      </c>
    </row>
    <row r="76" spans="1:2" ht="15.75" customHeight="1" x14ac:dyDescent="0.35">
      <c r="A76" s="1" t="s">
        <v>103</v>
      </c>
      <c r="B76" s="2">
        <v>10</v>
      </c>
    </row>
    <row r="77" spans="1:2" ht="15.75" customHeight="1" x14ac:dyDescent="0.35">
      <c r="A77" s="1" t="s">
        <v>104</v>
      </c>
      <c r="B77" s="2">
        <v>22</v>
      </c>
    </row>
    <row r="78" spans="1:2" ht="15.75" customHeight="1" x14ac:dyDescent="0.35">
      <c r="A78" s="1" t="s">
        <v>105</v>
      </c>
      <c r="B78" s="2">
        <v>22</v>
      </c>
    </row>
    <row r="79" spans="1:2" ht="15.75" customHeight="1" x14ac:dyDescent="0.35">
      <c r="A79" s="1" t="s">
        <v>106</v>
      </c>
      <c r="B79" s="2">
        <v>26</v>
      </c>
    </row>
    <row r="80" spans="1:2" ht="15.75" customHeight="1" x14ac:dyDescent="0.35">
      <c r="A80" s="1" t="s">
        <v>107</v>
      </c>
      <c r="B80" s="2">
        <v>23</v>
      </c>
    </row>
    <row r="81" spans="1:2" ht="15.75" customHeight="1" x14ac:dyDescent="0.35">
      <c r="A81" s="1" t="s">
        <v>108</v>
      </c>
      <c r="B81" s="2">
        <v>0</v>
      </c>
    </row>
    <row r="82" spans="1:2" ht="15.75" customHeight="1" x14ac:dyDescent="0.35">
      <c r="A82" s="1" t="s">
        <v>109</v>
      </c>
      <c r="B82" s="2">
        <v>17</v>
      </c>
    </row>
    <row r="83" spans="1:2" ht="15.75" customHeight="1" x14ac:dyDescent="0.35">
      <c r="A83" s="1" t="s">
        <v>110</v>
      </c>
      <c r="B83" s="2">
        <v>15</v>
      </c>
    </row>
    <row r="84" spans="1:2" ht="15.75" customHeight="1" x14ac:dyDescent="0.35">
      <c r="A84" s="1" t="s">
        <v>111</v>
      </c>
      <c r="B84" s="2">
        <v>14</v>
      </c>
    </row>
    <row r="85" spans="1:2" ht="15.75" customHeight="1" x14ac:dyDescent="0.35">
      <c r="A85" s="1" t="s">
        <v>112</v>
      </c>
      <c r="B85" s="2">
        <v>15</v>
      </c>
    </row>
    <row r="86" spans="1:2" ht="15.75" customHeight="1" x14ac:dyDescent="0.35">
      <c r="A86" s="1" t="s">
        <v>113</v>
      </c>
      <c r="B86" s="2">
        <v>24</v>
      </c>
    </row>
    <row r="87" spans="1:2" ht="15.75" customHeight="1" x14ac:dyDescent="0.35">
      <c r="A87" s="1" t="s">
        <v>114</v>
      </c>
      <c r="B87" s="2">
        <v>23</v>
      </c>
    </row>
    <row r="88" spans="1:2" ht="15.75" customHeight="1" x14ac:dyDescent="0.35">
      <c r="A88" s="1" t="s">
        <v>115</v>
      </c>
      <c r="B88" s="2">
        <v>27</v>
      </c>
    </row>
    <row r="89" spans="1:2" ht="15.75" customHeight="1" x14ac:dyDescent="0.35">
      <c r="A89" s="1" t="s">
        <v>116</v>
      </c>
      <c r="B89" s="2">
        <v>23</v>
      </c>
    </row>
    <row r="90" spans="1:2" ht="15.75" customHeight="1" x14ac:dyDescent="0.35">
      <c r="A90" s="1" t="s">
        <v>117</v>
      </c>
      <c r="B90" s="2">
        <v>23</v>
      </c>
    </row>
    <row r="91" spans="1:2" ht="15.75" customHeight="1" x14ac:dyDescent="0.35">
      <c r="A91" s="1" t="s">
        <v>118</v>
      </c>
      <c r="B91" s="2">
        <v>13</v>
      </c>
    </row>
    <row r="92" spans="1:2" ht="15.75" customHeight="1" x14ac:dyDescent="0.35">
      <c r="A92" s="1" t="s">
        <v>119</v>
      </c>
      <c r="B92" s="2">
        <v>32</v>
      </c>
    </row>
    <row r="93" spans="1:2" ht="15.75" customHeight="1" x14ac:dyDescent="0.35">
      <c r="A93" s="1" t="s">
        <v>120</v>
      </c>
      <c r="B93" s="2">
        <v>31</v>
      </c>
    </row>
    <row r="94" spans="1:2" ht="15.75" customHeight="1" x14ac:dyDescent="0.35">
      <c r="A94" s="1" t="s">
        <v>121</v>
      </c>
      <c r="B94" s="2">
        <v>35</v>
      </c>
    </row>
    <row r="95" spans="1:2" ht="15.75" customHeight="1" x14ac:dyDescent="0.35">
      <c r="A95" s="1" t="s">
        <v>122</v>
      </c>
      <c r="B95" s="2">
        <v>32</v>
      </c>
    </row>
    <row r="96" spans="1:2" ht="15.75" customHeight="1" x14ac:dyDescent="0.35">
      <c r="A96" s="1" t="s">
        <v>123</v>
      </c>
      <c r="B96" s="2">
        <v>17</v>
      </c>
    </row>
    <row r="97" spans="1:2" ht="15.75" customHeight="1" x14ac:dyDescent="0.35">
      <c r="A97" s="1" t="s">
        <v>124</v>
      </c>
      <c r="B97" s="2">
        <v>0</v>
      </c>
    </row>
    <row r="98" spans="1:2" ht="15.75" customHeight="1" x14ac:dyDescent="0.35">
      <c r="A98" s="1" t="s">
        <v>125</v>
      </c>
      <c r="B98" s="2">
        <v>10</v>
      </c>
    </row>
    <row r="99" spans="1:2" ht="15.75" customHeight="1" x14ac:dyDescent="0.35">
      <c r="A99" s="1" t="s">
        <v>126</v>
      </c>
      <c r="B99" s="2">
        <v>10</v>
      </c>
    </row>
    <row r="100" spans="1:2" ht="15.75" customHeight="1" x14ac:dyDescent="0.35">
      <c r="A100" s="1" t="s">
        <v>127</v>
      </c>
      <c r="B100" s="2">
        <v>10</v>
      </c>
    </row>
    <row r="101" spans="1:2" ht="15.75" customHeight="1" x14ac:dyDescent="0.35">
      <c r="A101" s="1" t="s">
        <v>128</v>
      </c>
      <c r="B101" s="2">
        <v>9</v>
      </c>
    </row>
    <row r="102" spans="1:2" ht="15.75" customHeight="1" x14ac:dyDescent="0.35">
      <c r="A102" s="1" t="s">
        <v>129</v>
      </c>
      <c r="B102" s="2">
        <v>33</v>
      </c>
    </row>
    <row r="103" spans="1:2" ht="15.75" customHeight="1" x14ac:dyDescent="0.35">
      <c r="A103" s="1" t="s">
        <v>130</v>
      </c>
      <c r="B103" s="2">
        <v>32</v>
      </c>
    </row>
    <row r="104" spans="1:2" ht="15.75" customHeight="1" x14ac:dyDescent="0.35">
      <c r="A104" s="1" t="s">
        <v>131</v>
      </c>
      <c r="B104" s="2">
        <v>32</v>
      </c>
    </row>
    <row r="105" spans="1:2" ht="15.75" customHeight="1" x14ac:dyDescent="0.35">
      <c r="A105" s="1" t="s">
        <v>132</v>
      </c>
      <c r="B105" s="2">
        <v>33</v>
      </c>
    </row>
    <row r="106" spans="1:2" ht="15.75" customHeight="1" x14ac:dyDescent="0.35">
      <c r="A106" s="1" t="s">
        <v>133</v>
      </c>
      <c r="B106" s="2">
        <v>4</v>
      </c>
    </row>
    <row r="107" spans="1:2" ht="15.75" customHeight="1" x14ac:dyDescent="0.35">
      <c r="A107" s="1" t="s">
        <v>134</v>
      </c>
      <c r="B107" s="2">
        <v>24</v>
      </c>
    </row>
    <row r="108" spans="1:2" ht="15.75" customHeight="1" x14ac:dyDescent="0.35">
      <c r="A108" s="1" t="s">
        <v>135</v>
      </c>
      <c r="B108" s="2">
        <v>23</v>
      </c>
    </row>
    <row r="109" spans="1:2" ht="15.75" customHeight="1" x14ac:dyDescent="0.35">
      <c r="A109" s="1" t="s">
        <v>136</v>
      </c>
      <c r="B109" s="2">
        <v>27</v>
      </c>
    </row>
    <row r="110" spans="1:2" ht="15.75" customHeight="1" x14ac:dyDescent="0.35">
      <c r="A110" s="1" t="s">
        <v>137</v>
      </c>
      <c r="B110" s="2">
        <v>23</v>
      </c>
    </row>
    <row r="111" spans="1:2" ht="15.75" customHeight="1" x14ac:dyDescent="0.35">
      <c r="A111" s="1" t="s">
        <v>138</v>
      </c>
      <c r="B111" s="2">
        <v>15</v>
      </c>
    </row>
    <row r="112" spans="1:2" ht="15.75" customHeight="1" x14ac:dyDescent="0.35">
      <c r="A112" s="1" t="s">
        <v>139</v>
      </c>
      <c r="B112" s="2">
        <v>10</v>
      </c>
    </row>
    <row r="113" spans="1:2" ht="15.75" customHeight="1" x14ac:dyDescent="0.35">
      <c r="A113" s="1" t="s">
        <v>140</v>
      </c>
      <c r="B113" s="2">
        <v>0</v>
      </c>
    </row>
    <row r="114" spans="1:2" ht="15.75" customHeight="1" x14ac:dyDescent="0.35">
      <c r="A114" s="1" t="s">
        <v>141</v>
      </c>
      <c r="B114" s="2">
        <v>0</v>
      </c>
    </row>
    <row r="115" spans="1:2" ht="15.75" customHeight="1" x14ac:dyDescent="0.35">
      <c r="A115" s="1" t="s">
        <v>142</v>
      </c>
      <c r="B115" s="2">
        <v>0</v>
      </c>
    </row>
    <row r="116" spans="1:2" ht="15.75" customHeight="1" x14ac:dyDescent="0.35">
      <c r="A116" s="1" t="s">
        <v>143</v>
      </c>
      <c r="B116" s="2">
        <v>18</v>
      </c>
    </row>
    <row r="117" spans="1:2" ht="15.75" customHeight="1" x14ac:dyDescent="0.35">
      <c r="A117" s="1" t="s">
        <v>144</v>
      </c>
      <c r="B117" s="2">
        <v>35</v>
      </c>
    </row>
    <row r="118" spans="1:2" ht="15.75" customHeight="1" x14ac:dyDescent="0.35">
      <c r="A118" s="1" t="s">
        <v>145</v>
      </c>
      <c r="B118" s="2">
        <v>39</v>
      </c>
    </row>
    <row r="119" spans="1:2" ht="15.75" customHeight="1" x14ac:dyDescent="0.35">
      <c r="A119" s="1" t="s">
        <v>146</v>
      </c>
      <c r="B119" s="2">
        <v>24</v>
      </c>
    </row>
    <row r="120" spans="1:2" ht="15.75" customHeight="1" x14ac:dyDescent="0.35">
      <c r="A120" s="1" t="s">
        <v>147</v>
      </c>
      <c r="B120" s="2">
        <v>24</v>
      </c>
    </row>
    <row r="121" spans="1:2" ht="15.75" customHeight="1" x14ac:dyDescent="0.35">
      <c r="A121" s="1" t="s">
        <v>148</v>
      </c>
      <c r="B121" s="2">
        <v>4</v>
      </c>
    </row>
    <row r="122" spans="1:2" ht="15.75" customHeight="1" x14ac:dyDescent="0.35">
      <c r="A122" s="1" t="s">
        <v>149</v>
      </c>
      <c r="B122" s="2">
        <v>23</v>
      </c>
    </row>
    <row r="123" spans="1:2" ht="15.75" customHeight="1" x14ac:dyDescent="0.35">
      <c r="A123" s="1" t="s">
        <v>150</v>
      </c>
      <c r="B123" s="2">
        <v>22</v>
      </c>
    </row>
    <row r="124" spans="1:2" ht="15.75" customHeight="1" x14ac:dyDescent="0.35">
      <c r="A124" s="1" t="s">
        <v>151</v>
      </c>
      <c r="B124" s="2">
        <v>26</v>
      </c>
    </row>
    <row r="125" spans="1:2" ht="15.75" customHeight="1" x14ac:dyDescent="0.35">
      <c r="A125" s="1" t="s">
        <v>152</v>
      </c>
      <c r="B125" s="2">
        <v>23</v>
      </c>
    </row>
    <row r="126" spans="1:2" ht="15.75" customHeight="1" x14ac:dyDescent="0.35">
      <c r="A126" s="1" t="s">
        <v>153</v>
      </c>
      <c r="B126" s="2">
        <v>14</v>
      </c>
    </row>
    <row r="127" spans="1:2" ht="15.75" customHeight="1" x14ac:dyDescent="0.35">
      <c r="A127" s="1" t="s">
        <v>154</v>
      </c>
      <c r="B127" s="2">
        <v>10</v>
      </c>
    </row>
    <row r="128" spans="1:2" ht="15.75" customHeight="1" x14ac:dyDescent="0.35">
      <c r="A128" s="1" t="s">
        <v>155</v>
      </c>
      <c r="B128" s="2">
        <v>0</v>
      </c>
    </row>
    <row r="129" spans="1:2" ht="15.75" customHeight="1" x14ac:dyDescent="0.35">
      <c r="A129" s="1" t="s">
        <v>156</v>
      </c>
      <c r="B129" s="2">
        <v>0</v>
      </c>
    </row>
    <row r="130" spans="1:2" ht="15.75" customHeight="1" x14ac:dyDescent="0.35">
      <c r="A130" s="1" t="s">
        <v>157</v>
      </c>
      <c r="B130" s="2">
        <v>0</v>
      </c>
    </row>
    <row r="131" spans="1:2" ht="15.75" customHeight="1" x14ac:dyDescent="0.35">
      <c r="A131" s="1" t="s">
        <v>158</v>
      </c>
      <c r="B131" s="2">
        <v>17</v>
      </c>
    </row>
    <row r="132" spans="1:2" ht="15.75" customHeight="1" x14ac:dyDescent="0.35">
      <c r="A132" s="1" t="s">
        <v>159</v>
      </c>
      <c r="B132" s="2">
        <v>23</v>
      </c>
    </row>
    <row r="133" spans="1:2" ht="15.75" customHeight="1" x14ac:dyDescent="0.35">
      <c r="A133" s="1" t="s">
        <v>160</v>
      </c>
      <c r="B133" s="2">
        <v>27</v>
      </c>
    </row>
    <row r="134" spans="1:2" ht="15.75" customHeight="1" x14ac:dyDescent="0.35">
      <c r="A134" s="1" t="s">
        <v>161</v>
      </c>
      <c r="B134" s="2">
        <v>23</v>
      </c>
    </row>
    <row r="135" spans="1:2" ht="15.75" customHeight="1" x14ac:dyDescent="0.35">
      <c r="A135" s="1" t="s">
        <v>162</v>
      </c>
      <c r="B135" s="2">
        <v>23</v>
      </c>
    </row>
    <row r="136" spans="1:2" ht="15.75" customHeight="1" x14ac:dyDescent="0.35">
      <c r="A136" s="1" t="s">
        <v>163</v>
      </c>
      <c r="B136" s="2">
        <v>4</v>
      </c>
    </row>
    <row r="137" spans="1:2" ht="15.75" customHeight="1" x14ac:dyDescent="0.35">
      <c r="A137" s="1" t="s">
        <v>164</v>
      </c>
      <c r="B137" s="2">
        <v>24</v>
      </c>
    </row>
    <row r="138" spans="1:2" ht="15.75" customHeight="1" x14ac:dyDescent="0.35">
      <c r="A138" s="1" t="s">
        <v>165</v>
      </c>
      <c r="B138" s="2">
        <v>23</v>
      </c>
    </row>
    <row r="139" spans="1:2" ht="15.75" customHeight="1" x14ac:dyDescent="0.35">
      <c r="A139" s="1" t="s">
        <v>166</v>
      </c>
      <c r="B139" s="2">
        <v>27</v>
      </c>
    </row>
    <row r="140" spans="1:2" ht="15.75" customHeight="1" x14ac:dyDescent="0.35">
      <c r="A140" s="1" t="s">
        <v>167</v>
      </c>
      <c r="B140" s="2">
        <v>23</v>
      </c>
    </row>
    <row r="141" spans="1:2" ht="15.75" customHeight="1" x14ac:dyDescent="0.35">
      <c r="A141" s="1" t="s">
        <v>168</v>
      </c>
      <c r="B141" s="2">
        <v>15</v>
      </c>
    </row>
    <row r="142" spans="1:2" ht="15.75" customHeight="1" x14ac:dyDescent="0.35">
      <c r="A142" s="1" t="s">
        <v>169</v>
      </c>
      <c r="B142" s="2">
        <v>10</v>
      </c>
    </row>
    <row r="143" spans="1:2" ht="15.75" customHeight="1" x14ac:dyDescent="0.35">
      <c r="A143" s="1" t="s">
        <v>170</v>
      </c>
      <c r="B143" s="2">
        <v>0</v>
      </c>
    </row>
    <row r="144" spans="1:2" ht="15.75" customHeight="1" x14ac:dyDescent="0.35">
      <c r="A144" s="1" t="s">
        <v>171</v>
      </c>
      <c r="B144" s="2">
        <v>0</v>
      </c>
    </row>
    <row r="145" spans="1:2" ht="15.75" customHeight="1" x14ac:dyDescent="0.35">
      <c r="A145" s="1" t="s">
        <v>172</v>
      </c>
      <c r="B145" s="2">
        <v>0</v>
      </c>
    </row>
    <row r="146" spans="1:2" ht="15.75" customHeight="1" x14ac:dyDescent="0.35">
      <c r="A146" s="1" t="s">
        <v>173</v>
      </c>
      <c r="B146" s="2">
        <v>18</v>
      </c>
    </row>
    <row r="147" spans="1:2" ht="15.75" customHeight="1" x14ac:dyDescent="0.35">
      <c r="A147" s="1" t="s">
        <v>174</v>
      </c>
      <c r="B147" s="2">
        <v>24</v>
      </c>
    </row>
    <row r="148" spans="1:2" ht="15.75" customHeight="1" x14ac:dyDescent="0.35">
      <c r="A148" s="1" t="s">
        <v>175</v>
      </c>
      <c r="B148" s="2">
        <v>28</v>
      </c>
    </row>
    <row r="149" spans="1:2" ht="15.75" customHeight="1" x14ac:dyDescent="0.35">
      <c r="A149" s="1" t="s">
        <v>176</v>
      </c>
      <c r="B149" s="2">
        <v>24</v>
      </c>
    </row>
    <row r="150" spans="1:2" ht="15.75" customHeight="1" x14ac:dyDescent="0.35">
      <c r="A150" s="1" t="s">
        <v>177</v>
      </c>
      <c r="B150" s="2">
        <v>24</v>
      </c>
    </row>
    <row r="151" spans="1:2" ht="15.75" customHeight="1" x14ac:dyDescent="0.35">
      <c r="A151" s="1" t="s">
        <v>178</v>
      </c>
      <c r="B151" s="2">
        <v>20</v>
      </c>
    </row>
    <row r="152" spans="1:2" ht="15.75" customHeight="1" x14ac:dyDescent="0.35">
      <c r="A152" s="1" t="s">
        <v>179</v>
      </c>
      <c r="B152" s="2">
        <v>40</v>
      </c>
    </row>
    <row r="153" spans="1:2" ht="15.75" customHeight="1" x14ac:dyDescent="0.35">
      <c r="A153" s="1" t="s">
        <v>180</v>
      </c>
      <c r="B153" s="2">
        <v>40</v>
      </c>
    </row>
    <row r="154" spans="1:2" ht="15.75" customHeight="1" x14ac:dyDescent="0.35">
      <c r="A154" s="1" t="s">
        <v>181</v>
      </c>
      <c r="B154" s="2">
        <v>43</v>
      </c>
    </row>
    <row r="155" spans="1:2" ht="15.75" customHeight="1" x14ac:dyDescent="0.35">
      <c r="A155" s="1" t="s">
        <v>182</v>
      </c>
      <c r="B155" s="2">
        <v>40</v>
      </c>
    </row>
    <row r="156" spans="1:2" ht="15.75" customHeight="1" x14ac:dyDescent="0.35">
      <c r="A156" s="1" t="s">
        <v>183</v>
      </c>
      <c r="B156" s="2">
        <v>24</v>
      </c>
    </row>
    <row r="157" spans="1:2" ht="15.75" customHeight="1" x14ac:dyDescent="0.35">
      <c r="A157" s="1" t="s">
        <v>184</v>
      </c>
      <c r="B157" s="2">
        <v>9</v>
      </c>
    </row>
    <row r="158" spans="1:2" ht="15.75" customHeight="1" x14ac:dyDescent="0.35">
      <c r="A158" s="1" t="s">
        <v>185</v>
      </c>
      <c r="B158" s="2">
        <v>18</v>
      </c>
    </row>
    <row r="159" spans="1:2" ht="15.75" customHeight="1" x14ac:dyDescent="0.35">
      <c r="A159" s="1" t="s">
        <v>186</v>
      </c>
      <c r="B159" s="2">
        <v>17</v>
      </c>
    </row>
    <row r="160" spans="1:2" ht="15.75" customHeight="1" x14ac:dyDescent="0.35">
      <c r="A160" s="1" t="s">
        <v>187</v>
      </c>
      <c r="B160" s="2">
        <v>18</v>
      </c>
    </row>
    <row r="161" spans="1:2" ht="15.75" customHeight="1" x14ac:dyDescent="0.35">
      <c r="A161" s="1" t="s">
        <v>188</v>
      </c>
      <c r="B161" s="2">
        <v>0</v>
      </c>
    </row>
    <row r="162" spans="1:2" ht="15.75" customHeight="1" x14ac:dyDescent="0.35">
      <c r="A162" s="1" t="s">
        <v>189</v>
      </c>
      <c r="B162" s="2">
        <v>41</v>
      </c>
    </row>
    <row r="163" spans="1:2" ht="15.75" customHeight="1" x14ac:dyDescent="0.35">
      <c r="A163" s="1" t="s">
        <v>190</v>
      </c>
      <c r="B163" s="2">
        <v>42</v>
      </c>
    </row>
    <row r="164" spans="1:2" ht="15.75" customHeight="1" x14ac:dyDescent="0.35">
      <c r="A164" s="1" t="s">
        <v>191</v>
      </c>
      <c r="B164" s="2">
        <v>41</v>
      </c>
    </row>
    <row r="165" spans="1:2" ht="15.75" customHeight="1" x14ac:dyDescent="0.35">
      <c r="A165" s="1" t="s">
        <v>192</v>
      </c>
      <c r="B165" s="2">
        <v>41</v>
      </c>
    </row>
    <row r="166" spans="1:2" ht="15.75" customHeight="1" x14ac:dyDescent="0.35">
      <c r="A166" s="1" t="s">
        <v>193</v>
      </c>
      <c r="B166" s="2">
        <v>21</v>
      </c>
    </row>
    <row r="167" spans="1:2" ht="15.75" customHeight="1" x14ac:dyDescent="0.35">
      <c r="A167" s="1" t="s">
        <v>194</v>
      </c>
      <c r="B167" s="2">
        <v>2</v>
      </c>
    </row>
    <row r="168" spans="1:2" ht="15.75" customHeight="1" x14ac:dyDescent="0.35">
      <c r="A168" s="1" t="s">
        <v>195</v>
      </c>
      <c r="B168" s="2">
        <v>1</v>
      </c>
    </row>
    <row r="169" spans="1:2" ht="15.75" customHeight="1" x14ac:dyDescent="0.35">
      <c r="A169" s="1" t="s">
        <v>196</v>
      </c>
      <c r="B169" s="2">
        <v>5</v>
      </c>
    </row>
    <row r="170" spans="1:2" ht="15.75" customHeight="1" x14ac:dyDescent="0.35">
      <c r="A170" s="1" t="s">
        <v>197</v>
      </c>
      <c r="B170" s="2">
        <v>1</v>
      </c>
    </row>
    <row r="171" spans="1:2" ht="15.75" customHeight="1" x14ac:dyDescent="0.35">
      <c r="A171" s="1" t="s">
        <v>198</v>
      </c>
      <c r="B171" s="2">
        <v>23</v>
      </c>
    </row>
    <row r="172" spans="1:2" ht="15.75" customHeight="1" x14ac:dyDescent="0.35">
      <c r="A172" s="1" t="s">
        <v>199</v>
      </c>
      <c r="B172" s="2">
        <v>33</v>
      </c>
    </row>
    <row r="173" spans="1:2" ht="15.75" customHeight="1" x14ac:dyDescent="0.35">
      <c r="A173" s="1" t="s">
        <v>200</v>
      </c>
      <c r="B173" s="2">
        <v>24</v>
      </c>
    </row>
    <row r="174" spans="1:2" ht="15.75" customHeight="1" x14ac:dyDescent="0.35">
      <c r="A174" s="1" t="s">
        <v>201</v>
      </c>
      <c r="B174" s="2">
        <v>23</v>
      </c>
    </row>
    <row r="175" spans="1:2" ht="15.75" customHeight="1" x14ac:dyDescent="0.35">
      <c r="A175" s="1" t="s">
        <v>202</v>
      </c>
      <c r="B175" s="2">
        <v>24</v>
      </c>
    </row>
    <row r="176" spans="1:2" ht="15.75" customHeight="1" x14ac:dyDescent="0.35">
      <c r="A176" s="1" t="s">
        <v>203</v>
      </c>
      <c r="B176" s="2">
        <v>41</v>
      </c>
    </row>
    <row r="177" spans="1:2" ht="15.75" customHeight="1" x14ac:dyDescent="0.35">
      <c r="A177" s="1" t="s">
        <v>204</v>
      </c>
      <c r="B177" s="2">
        <v>0</v>
      </c>
    </row>
    <row r="178" spans="1:2" ht="15.75" customHeight="1" x14ac:dyDescent="0.35">
      <c r="A178" s="1" t="s">
        <v>205</v>
      </c>
      <c r="B178" s="2">
        <v>5</v>
      </c>
    </row>
    <row r="179" spans="1:2" ht="15.75" customHeight="1" x14ac:dyDescent="0.35">
      <c r="A179" s="1" t="s">
        <v>206</v>
      </c>
      <c r="B179" s="2">
        <v>2</v>
      </c>
    </row>
    <row r="180" spans="1:2" ht="15.75" customHeight="1" x14ac:dyDescent="0.35">
      <c r="A180" s="1" t="s">
        <v>207</v>
      </c>
      <c r="B180" s="2">
        <v>1</v>
      </c>
    </row>
    <row r="181" spans="1:2" ht="15.75" customHeight="1" x14ac:dyDescent="0.35">
      <c r="A181" s="1" t="s">
        <v>208</v>
      </c>
      <c r="B181" s="2">
        <v>25</v>
      </c>
    </row>
    <row r="182" spans="1:2" ht="15.75" customHeight="1" x14ac:dyDescent="0.35">
      <c r="A182" s="1" t="s">
        <v>209</v>
      </c>
      <c r="B182" s="2">
        <v>6</v>
      </c>
    </row>
    <row r="183" spans="1:2" ht="15.75" customHeight="1" x14ac:dyDescent="0.35">
      <c r="A183" s="1" t="s">
        <v>210</v>
      </c>
      <c r="B183" s="2">
        <v>5</v>
      </c>
    </row>
    <row r="184" spans="1:2" ht="15.75" customHeight="1" x14ac:dyDescent="0.35">
      <c r="A184" s="1" t="s">
        <v>211</v>
      </c>
      <c r="B184" s="2">
        <v>5</v>
      </c>
    </row>
    <row r="185" spans="1:2" ht="15.75" customHeight="1" x14ac:dyDescent="0.35">
      <c r="A185" s="1" t="s">
        <v>212</v>
      </c>
      <c r="B185" s="2">
        <v>5</v>
      </c>
    </row>
    <row r="186" spans="1:2" ht="15.75" customHeight="1" x14ac:dyDescent="0.35">
      <c r="A186" s="1" t="s">
        <v>213</v>
      </c>
      <c r="B186" s="2">
        <v>27</v>
      </c>
    </row>
    <row r="187" spans="1:2" ht="15.75" customHeight="1" x14ac:dyDescent="0.35">
      <c r="A187" s="1" t="s">
        <v>214</v>
      </c>
      <c r="B187" s="2">
        <v>32</v>
      </c>
    </row>
    <row r="188" spans="1:2" ht="15.75" customHeight="1" x14ac:dyDescent="0.35">
      <c r="A188" s="1" t="s">
        <v>215</v>
      </c>
      <c r="B188" s="2">
        <v>28</v>
      </c>
    </row>
    <row r="189" spans="1:2" ht="15.75" customHeight="1" x14ac:dyDescent="0.35">
      <c r="A189" s="1" t="s">
        <v>216</v>
      </c>
      <c r="B189" s="2">
        <v>27</v>
      </c>
    </row>
    <row r="190" spans="1:2" ht="15.75" customHeight="1" x14ac:dyDescent="0.35">
      <c r="A190" s="1" t="s">
        <v>217</v>
      </c>
      <c r="B190" s="2">
        <v>28</v>
      </c>
    </row>
    <row r="191" spans="1:2" ht="15.75" customHeight="1" x14ac:dyDescent="0.35">
      <c r="A191" s="1" t="s">
        <v>218</v>
      </c>
      <c r="B191" s="2">
        <v>42</v>
      </c>
    </row>
    <row r="192" spans="1:2" ht="15.75" customHeight="1" x14ac:dyDescent="0.35">
      <c r="A192" s="1" t="s">
        <v>219</v>
      </c>
      <c r="B192" s="2">
        <v>5</v>
      </c>
    </row>
    <row r="193" spans="1:2" ht="15.75" customHeight="1" x14ac:dyDescent="0.35">
      <c r="A193" s="1" t="s">
        <v>220</v>
      </c>
      <c r="B193" s="2">
        <v>0</v>
      </c>
    </row>
    <row r="194" spans="1:2" ht="15.75" customHeight="1" x14ac:dyDescent="0.35">
      <c r="A194" s="1" t="s">
        <v>221</v>
      </c>
      <c r="B194" s="2">
        <v>6</v>
      </c>
    </row>
    <row r="195" spans="1:2" ht="15.75" customHeight="1" x14ac:dyDescent="0.35">
      <c r="A195" s="1" t="s">
        <v>222</v>
      </c>
      <c r="B195" s="2">
        <v>4</v>
      </c>
    </row>
    <row r="196" spans="1:2" ht="15.75" customHeight="1" x14ac:dyDescent="0.35">
      <c r="A196" s="1" t="s">
        <v>223</v>
      </c>
      <c r="B196" s="2">
        <v>21</v>
      </c>
    </row>
    <row r="197" spans="1:2" ht="15.75" customHeight="1" x14ac:dyDescent="0.35">
      <c r="A197" s="1" t="s">
        <v>224</v>
      </c>
      <c r="B197" s="2">
        <v>0</v>
      </c>
    </row>
    <row r="198" spans="1:2" ht="15.75" customHeight="1" x14ac:dyDescent="0.35">
      <c r="A198" s="1" t="s">
        <v>225</v>
      </c>
      <c r="B198" s="2">
        <v>2</v>
      </c>
    </row>
    <row r="199" spans="1:2" ht="15.75" customHeight="1" x14ac:dyDescent="0.35">
      <c r="A199" s="1" t="s">
        <v>226</v>
      </c>
      <c r="B199" s="2">
        <v>6</v>
      </c>
    </row>
    <row r="200" spans="1:2" ht="15.75" customHeight="1" x14ac:dyDescent="0.35">
      <c r="A200" s="1" t="s">
        <v>227</v>
      </c>
      <c r="B200" s="2">
        <v>1</v>
      </c>
    </row>
    <row r="201" spans="1:2" ht="15.75" customHeight="1" x14ac:dyDescent="0.35">
      <c r="A201" s="1" t="s">
        <v>228</v>
      </c>
      <c r="B201" s="2">
        <v>23</v>
      </c>
    </row>
    <row r="202" spans="1:2" ht="15.75" customHeight="1" x14ac:dyDescent="0.35">
      <c r="A202" s="1" t="s">
        <v>229</v>
      </c>
      <c r="B202" s="2">
        <v>32</v>
      </c>
    </row>
    <row r="203" spans="1:2" ht="15.75" customHeight="1" x14ac:dyDescent="0.35">
      <c r="A203" s="1" t="s">
        <v>230</v>
      </c>
      <c r="B203" s="2">
        <v>24</v>
      </c>
    </row>
    <row r="204" spans="1:2" ht="15.75" customHeight="1" x14ac:dyDescent="0.35">
      <c r="A204" s="1" t="s">
        <v>231</v>
      </c>
      <c r="B204" s="2">
        <v>23</v>
      </c>
    </row>
    <row r="205" spans="1:2" ht="15.75" customHeight="1" x14ac:dyDescent="0.35">
      <c r="A205" s="1" t="s">
        <v>232</v>
      </c>
      <c r="B205" s="2">
        <v>24</v>
      </c>
    </row>
    <row r="206" spans="1:2" ht="15.75" customHeight="1" x14ac:dyDescent="0.35">
      <c r="A206" s="1" t="s">
        <v>233</v>
      </c>
      <c r="B206" s="2">
        <v>41</v>
      </c>
    </row>
    <row r="207" spans="1:2" ht="15.75" customHeight="1" x14ac:dyDescent="0.35">
      <c r="A207" s="1" t="s">
        <v>234</v>
      </c>
      <c r="B207" s="2">
        <v>2</v>
      </c>
    </row>
    <row r="208" spans="1:2" ht="15.75" customHeight="1" x14ac:dyDescent="0.35">
      <c r="A208" s="1" t="s">
        <v>235</v>
      </c>
      <c r="B208" s="2">
        <v>6</v>
      </c>
    </row>
    <row r="209" spans="1:2" ht="15.75" customHeight="1" x14ac:dyDescent="0.35">
      <c r="A209" s="1" t="s">
        <v>236</v>
      </c>
      <c r="B209" s="2">
        <v>0</v>
      </c>
    </row>
    <row r="210" spans="1:2" ht="15.75" customHeight="1" x14ac:dyDescent="0.35">
      <c r="A210" s="1" t="s">
        <v>237</v>
      </c>
      <c r="B210" s="2">
        <v>2</v>
      </c>
    </row>
    <row r="211" spans="1:2" ht="15.75" customHeight="1" x14ac:dyDescent="0.35">
      <c r="A211" s="1" t="s">
        <v>238</v>
      </c>
      <c r="B211" s="2">
        <v>21</v>
      </c>
    </row>
    <row r="212" spans="1:2" ht="15.75" customHeight="1" x14ac:dyDescent="0.35">
      <c r="A212" s="1" t="s">
        <v>239</v>
      </c>
      <c r="B212" s="2">
        <v>3</v>
      </c>
    </row>
    <row r="213" spans="1:2" ht="15.75" customHeight="1" x14ac:dyDescent="0.35">
      <c r="A213" s="1" t="s">
        <v>240</v>
      </c>
      <c r="B213" s="2">
        <v>2</v>
      </c>
    </row>
    <row r="214" spans="1:2" ht="15.75" customHeight="1" x14ac:dyDescent="0.35">
      <c r="A214" s="1" t="s">
        <v>241</v>
      </c>
      <c r="B214" s="2">
        <v>5</v>
      </c>
    </row>
    <row r="215" spans="1:2" ht="15.75" customHeight="1" x14ac:dyDescent="0.35">
      <c r="A215" s="1" t="s">
        <v>242</v>
      </c>
      <c r="B215" s="2">
        <v>1</v>
      </c>
    </row>
    <row r="216" spans="1:2" ht="15.75" customHeight="1" x14ac:dyDescent="0.35">
      <c r="A216" s="1" t="s">
        <v>243</v>
      </c>
      <c r="B216" s="2">
        <v>23</v>
      </c>
    </row>
    <row r="217" spans="1:2" ht="15.75" customHeight="1" x14ac:dyDescent="0.35">
      <c r="A217" s="1" t="s">
        <v>244</v>
      </c>
      <c r="B217" s="2">
        <v>33</v>
      </c>
    </row>
    <row r="218" spans="1:2" ht="15.75" customHeight="1" x14ac:dyDescent="0.35">
      <c r="A218" s="1" t="s">
        <v>245</v>
      </c>
      <c r="B218" s="2">
        <v>24</v>
      </c>
    </row>
    <row r="219" spans="1:2" ht="15.75" customHeight="1" x14ac:dyDescent="0.35">
      <c r="A219" s="1" t="s">
        <v>246</v>
      </c>
      <c r="B219" s="2">
        <v>23</v>
      </c>
    </row>
    <row r="220" spans="1:2" ht="15.75" customHeight="1" x14ac:dyDescent="0.35">
      <c r="A220" s="1" t="s">
        <v>247</v>
      </c>
      <c r="B220" s="2">
        <v>24</v>
      </c>
    </row>
    <row r="221" spans="1:2" ht="15.75" customHeight="1" x14ac:dyDescent="0.35">
      <c r="A221" s="1" t="s">
        <v>248</v>
      </c>
      <c r="B221" s="2">
        <v>41</v>
      </c>
    </row>
    <row r="222" spans="1:2" ht="15.75" customHeight="1" x14ac:dyDescent="0.35">
      <c r="A222" s="1" t="s">
        <v>249</v>
      </c>
      <c r="B222" s="2">
        <v>1</v>
      </c>
    </row>
    <row r="223" spans="1:2" ht="15.75" customHeight="1" x14ac:dyDescent="0.35">
      <c r="A223" s="1" t="s">
        <v>250</v>
      </c>
      <c r="B223" s="2">
        <v>4</v>
      </c>
    </row>
    <row r="224" spans="1:2" ht="15.75" customHeight="1" x14ac:dyDescent="0.35">
      <c r="A224" s="1" t="s">
        <v>251</v>
      </c>
      <c r="B224" s="2">
        <v>2</v>
      </c>
    </row>
    <row r="225" spans="1:2" ht="15.75" customHeight="1" x14ac:dyDescent="0.35">
      <c r="A225" s="1" t="s">
        <v>252</v>
      </c>
      <c r="B225" s="2">
        <v>0</v>
      </c>
    </row>
    <row r="226" spans="1:2" ht="15.75" customHeight="1" x14ac:dyDescent="0.35">
      <c r="A226" s="50" t="s">
        <v>257</v>
      </c>
      <c r="B226" s="51">
        <v>8</v>
      </c>
    </row>
    <row r="227" spans="1:2" ht="15.75" customHeight="1" x14ac:dyDescent="0.35">
      <c r="A227" s="50" t="s">
        <v>258</v>
      </c>
      <c r="B227" s="51">
        <v>14</v>
      </c>
    </row>
    <row r="228" spans="1:2" ht="15.75" customHeight="1" x14ac:dyDescent="0.35">
      <c r="A228" s="50" t="s">
        <v>259</v>
      </c>
      <c r="B228" s="51">
        <v>13</v>
      </c>
    </row>
    <row r="229" spans="1:2" ht="15.75" customHeight="1" x14ac:dyDescent="0.35">
      <c r="A229" s="50" t="s">
        <v>286</v>
      </c>
      <c r="B229" s="51">
        <v>18</v>
      </c>
    </row>
    <row r="230" spans="1:2" ht="15.75" customHeight="1" x14ac:dyDescent="0.35">
      <c r="A230" s="50" t="s">
        <v>260</v>
      </c>
      <c r="B230" s="51">
        <v>14</v>
      </c>
    </row>
    <row r="231" spans="1:2" ht="15.75" customHeight="1" x14ac:dyDescent="0.35">
      <c r="A231" s="50" t="s">
        <v>261</v>
      </c>
      <c r="B231" s="51">
        <v>10</v>
      </c>
    </row>
    <row r="232" spans="1:2" ht="15.75" customHeight="1" x14ac:dyDescent="0.35">
      <c r="A232" s="50" t="s">
        <v>262</v>
      </c>
      <c r="B232" s="51">
        <v>16</v>
      </c>
    </row>
    <row r="233" spans="1:2" ht="15.75" customHeight="1" x14ac:dyDescent="0.35">
      <c r="A233" s="50" t="s">
        <v>263</v>
      </c>
      <c r="B233" s="51">
        <v>11</v>
      </c>
    </row>
    <row r="234" spans="1:2" ht="15.75" customHeight="1" x14ac:dyDescent="0.35">
      <c r="A234" s="50" t="s">
        <v>264</v>
      </c>
      <c r="B234" s="51">
        <v>10</v>
      </c>
    </row>
    <row r="235" spans="1:2" ht="15.75" customHeight="1" x14ac:dyDescent="0.35">
      <c r="A235" s="50" t="s">
        <v>265</v>
      </c>
      <c r="B235" s="51">
        <v>11</v>
      </c>
    </row>
    <row r="236" spans="1:2" ht="15.75" customHeight="1" x14ac:dyDescent="0.35">
      <c r="A236" s="50" t="s">
        <v>266</v>
      </c>
      <c r="B236" s="51">
        <v>24</v>
      </c>
    </row>
    <row r="237" spans="1:2" ht="15.75" customHeight="1" x14ac:dyDescent="0.35">
      <c r="A237" s="50" t="s">
        <v>267</v>
      </c>
      <c r="B237" s="51">
        <v>15</v>
      </c>
    </row>
    <row r="238" spans="1:2" ht="15.75" customHeight="1" x14ac:dyDescent="0.35">
      <c r="A238" s="50" t="s">
        <v>268</v>
      </c>
      <c r="B238" s="51">
        <v>18</v>
      </c>
    </row>
    <row r="239" spans="1:2" ht="15.75" customHeight="1" x14ac:dyDescent="0.35">
      <c r="A239" s="50" t="s">
        <v>269</v>
      </c>
      <c r="B239" s="51">
        <v>14</v>
      </c>
    </row>
    <row r="240" spans="1:2" ht="15.75" customHeight="1" x14ac:dyDescent="0.35">
      <c r="A240" s="50" t="s">
        <v>270</v>
      </c>
      <c r="B240" s="51">
        <v>15</v>
      </c>
    </row>
    <row r="241" spans="1:2" ht="15.75" customHeight="1" x14ac:dyDescent="0.35">
      <c r="A241" s="50" t="s">
        <v>271</v>
      </c>
      <c r="B241" s="51">
        <v>0</v>
      </c>
    </row>
    <row r="242" spans="1:2" ht="15.75" customHeight="1" x14ac:dyDescent="0.35">
      <c r="A242" s="50" t="s">
        <v>272</v>
      </c>
      <c r="B242" s="51">
        <v>8</v>
      </c>
    </row>
    <row r="243" spans="1:2" ht="15.75" customHeight="1" x14ac:dyDescent="0.35">
      <c r="A243" s="50" t="s">
        <v>273</v>
      </c>
      <c r="B243" s="51">
        <v>14</v>
      </c>
    </row>
    <row r="244" spans="1:2" ht="15.75" customHeight="1" x14ac:dyDescent="0.35">
      <c r="A244" s="50" t="s">
        <v>274</v>
      </c>
      <c r="B244" s="51">
        <v>13</v>
      </c>
    </row>
    <row r="245" spans="1:2" ht="15.75" customHeight="1" x14ac:dyDescent="0.35">
      <c r="A245" s="50" t="s">
        <v>287</v>
      </c>
      <c r="B245" s="51">
        <v>18</v>
      </c>
    </row>
    <row r="246" spans="1:2" ht="15.75" customHeight="1" x14ac:dyDescent="0.35">
      <c r="A246" s="50" t="s">
        <v>275</v>
      </c>
      <c r="B246" s="51">
        <v>14</v>
      </c>
    </row>
    <row r="247" spans="1:2" ht="15.75" customHeight="1" x14ac:dyDescent="0.35">
      <c r="A247" s="50" t="s">
        <v>276</v>
      </c>
      <c r="B247" s="51">
        <v>10</v>
      </c>
    </row>
    <row r="248" spans="1:2" ht="15.75" customHeight="1" x14ac:dyDescent="0.35">
      <c r="A248" s="50" t="s">
        <v>277</v>
      </c>
      <c r="B248" s="51">
        <v>16</v>
      </c>
    </row>
    <row r="249" spans="1:2" ht="15.75" customHeight="1" x14ac:dyDescent="0.35">
      <c r="A249" s="50" t="s">
        <v>278</v>
      </c>
      <c r="B249" s="51">
        <v>11</v>
      </c>
    </row>
    <row r="250" spans="1:2" ht="15.75" customHeight="1" x14ac:dyDescent="0.35">
      <c r="A250" s="50" t="s">
        <v>279</v>
      </c>
      <c r="B250" s="51">
        <v>10</v>
      </c>
    </row>
    <row r="251" spans="1:2" ht="15.75" customHeight="1" x14ac:dyDescent="0.35">
      <c r="A251" s="50" t="s">
        <v>280</v>
      </c>
      <c r="B251" s="51">
        <v>11</v>
      </c>
    </row>
    <row r="252" spans="1:2" ht="15.75" customHeight="1" x14ac:dyDescent="0.35">
      <c r="A252" s="50" t="s">
        <v>281</v>
      </c>
      <c r="B252" s="51">
        <v>24</v>
      </c>
    </row>
    <row r="253" spans="1:2" ht="15.75" customHeight="1" x14ac:dyDescent="0.35">
      <c r="A253" s="50" t="s">
        <v>282</v>
      </c>
      <c r="B253" s="51">
        <v>15</v>
      </c>
    </row>
    <row r="254" spans="1:2" ht="15.75" customHeight="1" x14ac:dyDescent="0.35">
      <c r="A254" s="50" t="s">
        <v>283</v>
      </c>
      <c r="B254" s="51">
        <v>18</v>
      </c>
    </row>
    <row r="255" spans="1:2" ht="15.75" customHeight="1" x14ac:dyDescent="0.35">
      <c r="A255" s="50" t="s">
        <v>284</v>
      </c>
      <c r="B255" s="51">
        <v>14</v>
      </c>
    </row>
    <row r="256" spans="1:2" ht="15.75" customHeight="1" x14ac:dyDescent="0.35">
      <c r="A256" s="50" t="s">
        <v>285</v>
      </c>
      <c r="B256" s="51">
        <v>15</v>
      </c>
    </row>
    <row r="257" spans="1:2" ht="15.75" customHeight="1" x14ac:dyDescent="0.35">
      <c r="A257" s="50" t="s">
        <v>288</v>
      </c>
      <c r="B257" s="51">
        <v>0</v>
      </c>
    </row>
    <row r="258" spans="1:2" ht="15.75" customHeight="1" x14ac:dyDescent="0.35">
      <c r="A258" s="50" t="s">
        <v>289</v>
      </c>
      <c r="B258" s="51">
        <v>1</v>
      </c>
    </row>
    <row r="259" spans="1:2" ht="15.75" customHeight="1" x14ac:dyDescent="0.35">
      <c r="A259" s="50" t="s">
        <v>290</v>
      </c>
      <c r="B259" s="51">
        <v>20</v>
      </c>
    </row>
    <row r="260" spans="1:2" ht="15.75" customHeight="1" x14ac:dyDescent="0.35">
      <c r="A260" s="50" t="s">
        <v>291</v>
      </c>
      <c r="B260" s="51">
        <v>19</v>
      </c>
    </row>
    <row r="261" spans="1:2" ht="15.75" customHeight="1" x14ac:dyDescent="0.35">
      <c r="A261" s="50" t="s">
        <v>292</v>
      </c>
      <c r="B261" s="51">
        <v>23</v>
      </c>
    </row>
    <row r="262" spans="1:2" ht="15.75" customHeight="1" x14ac:dyDescent="0.35">
      <c r="A262" s="50" t="s">
        <v>293</v>
      </c>
      <c r="B262" s="51">
        <v>20</v>
      </c>
    </row>
    <row r="263" spans="1:2" ht="15.75" customHeight="1" x14ac:dyDescent="0.35">
      <c r="A263" s="50" t="s">
        <v>294</v>
      </c>
      <c r="B263" s="51">
        <v>7</v>
      </c>
    </row>
    <row r="264" spans="1:2" ht="15.75" customHeight="1" x14ac:dyDescent="0.35">
      <c r="A264" s="50" t="s">
        <v>295</v>
      </c>
      <c r="B264" s="51">
        <v>13</v>
      </c>
    </row>
    <row r="265" spans="1:2" ht="15.75" customHeight="1" x14ac:dyDescent="0.35">
      <c r="A265" s="50" t="s">
        <v>296</v>
      </c>
      <c r="B265" s="51">
        <v>4</v>
      </c>
    </row>
    <row r="266" spans="1:2" ht="15.75" customHeight="1" x14ac:dyDescent="0.35">
      <c r="A266" s="50" t="s">
        <v>297</v>
      </c>
      <c r="B266" s="51">
        <v>3</v>
      </c>
    </row>
    <row r="267" spans="1:2" ht="15.75" customHeight="1" x14ac:dyDescent="0.35">
      <c r="A267" s="50" t="s">
        <v>298</v>
      </c>
      <c r="B267" s="51">
        <v>4</v>
      </c>
    </row>
    <row r="268" spans="1:2" ht="15.75" customHeight="1" x14ac:dyDescent="0.35">
      <c r="A268" s="50" t="s">
        <v>299</v>
      </c>
      <c r="B268" s="51">
        <v>21</v>
      </c>
    </row>
    <row r="269" spans="1:2" ht="15.75" customHeight="1" x14ac:dyDescent="0.35">
      <c r="A269" s="50" t="s">
        <v>300</v>
      </c>
      <c r="B269" s="51">
        <v>20</v>
      </c>
    </row>
    <row r="270" spans="1:2" ht="15.75" customHeight="1" x14ac:dyDescent="0.35">
      <c r="A270" s="50" t="s">
        <v>301</v>
      </c>
      <c r="B270" s="51">
        <v>24</v>
      </c>
    </row>
    <row r="271" spans="1:2" ht="15.75" customHeight="1" x14ac:dyDescent="0.35">
      <c r="A271" s="50" t="s">
        <v>302</v>
      </c>
      <c r="B271" s="51">
        <v>20</v>
      </c>
    </row>
    <row r="272" spans="1:2" ht="15.75" customHeight="1" x14ac:dyDescent="0.35">
      <c r="A272" s="50" t="s">
        <v>303</v>
      </c>
      <c r="B272" s="51">
        <v>20</v>
      </c>
    </row>
    <row r="273" spans="1:2" ht="15.75" customHeight="1" x14ac:dyDescent="0.35">
      <c r="A273" s="52" t="s">
        <v>304</v>
      </c>
      <c r="B273" s="51">
        <v>6</v>
      </c>
    </row>
    <row r="274" spans="1:2" ht="15.75" customHeight="1" x14ac:dyDescent="0.35">
      <c r="A274" s="52" t="s">
        <v>305</v>
      </c>
      <c r="B274" s="51">
        <v>6</v>
      </c>
    </row>
    <row r="275" spans="1:2" ht="15.75" customHeight="1" x14ac:dyDescent="0.35">
      <c r="A275" s="50" t="s">
        <v>306</v>
      </c>
      <c r="B275" s="51">
        <v>1</v>
      </c>
    </row>
    <row r="276" spans="1:2" ht="15.75" customHeight="1" x14ac:dyDescent="0.35">
      <c r="A276" s="50" t="s">
        <v>307</v>
      </c>
      <c r="B276" s="51">
        <v>20</v>
      </c>
    </row>
    <row r="277" spans="1:2" ht="15.75" customHeight="1" x14ac:dyDescent="0.35">
      <c r="A277" s="50" t="s">
        <v>308</v>
      </c>
      <c r="B277" s="51">
        <v>19</v>
      </c>
    </row>
    <row r="278" spans="1:2" ht="15.75" customHeight="1" x14ac:dyDescent="0.35">
      <c r="A278" s="50" t="s">
        <v>309</v>
      </c>
      <c r="B278" s="51">
        <v>23</v>
      </c>
    </row>
    <row r="279" spans="1:2" ht="15.75" customHeight="1" x14ac:dyDescent="0.35">
      <c r="A279" s="50" t="s">
        <v>310</v>
      </c>
      <c r="B279" s="51">
        <v>20</v>
      </c>
    </row>
    <row r="280" spans="1:2" ht="15.75" customHeight="1" x14ac:dyDescent="0.35">
      <c r="A280" s="50" t="s">
        <v>311</v>
      </c>
      <c r="B280" s="51">
        <v>7</v>
      </c>
    </row>
    <row r="281" spans="1:2" ht="15.75" customHeight="1" x14ac:dyDescent="0.35">
      <c r="A281" s="50" t="s">
        <v>312</v>
      </c>
      <c r="B281" s="51">
        <v>13</v>
      </c>
    </row>
    <row r="282" spans="1:2" ht="15.75" customHeight="1" x14ac:dyDescent="0.35">
      <c r="A282" s="50" t="s">
        <v>313</v>
      </c>
      <c r="B282" s="51">
        <v>4</v>
      </c>
    </row>
    <row r="283" spans="1:2" ht="15.75" customHeight="1" x14ac:dyDescent="0.35">
      <c r="A283" s="50" t="s">
        <v>314</v>
      </c>
      <c r="B283" s="51">
        <v>3</v>
      </c>
    </row>
    <row r="284" spans="1:2" ht="15.75" customHeight="1" x14ac:dyDescent="0.35">
      <c r="A284" s="50" t="s">
        <v>315</v>
      </c>
      <c r="B284" s="51">
        <v>4</v>
      </c>
    </row>
    <row r="285" spans="1:2" ht="15.75" customHeight="1" x14ac:dyDescent="0.35">
      <c r="A285" s="50" t="s">
        <v>316</v>
      </c>
      <c r="B285" s="51">
        <v>21</v>
      </c>
    </row>
    <row r="286" spans="1:2" ht="15.75" customHeight="1" x14ac:dyDescent="0.35">
      <c r="A286" s="50" t="s">
        <v>317</v>
      </c>
      <c r="B286" s="51">
        <v>20</v>
      </c>
    </row>
    <row r="287" spans="1:2" ht="15.75" customHeight="1" x14ac:dyDescent="0.35">
      <c r="A287" s="50" t="s">
        <v>318</v>
      </c>
      <c r="B287" s="51">
        <v>24</v>
      </c>
    </row>
    <row r="288" spans="1:2" ht="15.75" customHeight="1" x14ac:dyDescent="0.35">
      <c r="A288" s="50" t="s">
        <v>319</v>
      </c>
      <c r="B288" s="51">
        <v>20</v>
      </c>
    </row>
    <row r="289" spans="1:2" ht="15.75" customHeight="1" x14ac:dyDescent="0.35">
      <c r="A289" s="50" t="s">
        <v>320</v>
      </c>
      <c r="B289" s="51">
        <v>20</v>
      </c>
    </row>
  </sheetData>
  <sheetProtection algorithmName="SHA-512" hashValue="yjRZkT/Sd0nJkFmI9OaQsRZY4zo74eccFvBelDr+C7hxnWObY6fPQ5+kfkb6ofGjMVbsbPxAQ6QIJE27ShcBrw==" saltValue="us1/YdBrhqBF8ZOLyDMN5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1(internal travel)</vt:lpstr>
      <vt:lpstr>2(internal travel cont)</vt:lpstr>
      <vt:lpstr>3(external travel)</vt:lpstr>
      <vt:lpstr>Mileage</vt:lpstr>
      <vt:lpstr>'1(internal travel)'!Print_Area</vt:lpstr>
      <vt:lpstr>'2(internal travel cont)'!Print_Area</vt:lpstr>
      <vt:lpstr>'3(external travel)'!Print_Area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Gank</dc:creator>
  <cp:lastModifiedBy>Karen Brewer</cp:lastModifiedBy>
  <cp:lastPrinted>2020-07-27T19:52:14Z</cp:lastPrinted>
  <dcterms:created xsi:type="dcterms:W3CDTF">2016-12-21T16:40:27Z</dcterms:created>
  <dcterms:modified xsi:type="dcterms:W3CDTF">2025-01-06T13:26:06Z</dcterms:modified>
</cp:coreProperties>
</file>